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9440" windowHeight="7755" tabRatio="903" firstSheet="2" activeTab="7"/>
  </bookViews>
  <sheets>
    <sheet name="Двуж. КАБЕЛЬ в стяжку" sheetId="4" r:id="rId1"/>
    <sheet name="Двуж. МАТЫ под плитку" sheetId="23" r:id="rId2"/>
    <sheet name="Двуж. ТОНКИЙ кабель под плитку" sheetId="6" r:id="rId3"/>
    <sheet name="ИК плёнка + алюминиевые маты" sheetId="19" r:id="rId4"/>
    <sheet name="МЕХАН. рег-ры" sheetId="7" r:id="rId5"/>
    <sheet name="ПРОГ. рег-ры" sheetId="8" r:id="rId6"/>
    <sheet name="TERNEO" sheetId="21" r:id="rId7"/>
    <sheet name="ТРУБЫ+ВОДОСТОКИ+Кровля" sheetId="20" r:id="rId8"/>
    <sheet name="Метеостанции и наруж рег-ры" sheetId="22" r:id="rId9"/>
  </sheets>
  <definedNames>
    <definedName name="__xlnm.Print_Area" localSheetId="6">#REF!</definedName>
    <definedName name="__xlnm.Print_Area" localSheetId="1">#REF!</definedName>
    <definedName name="__xlnm.Print_Area">#REF!</definedName>
    <definedName name="_50_to_60">"#REF!"</definedName>
    <definedName name="_50_to_60_1">"#REF!"</definedName>
    <definedName name="_50_to_60_10">"#REF!"</definedName>
    <definedName name="_50_to_60_11">"#REF!"</definedName>
    <definedName name="_50_to_60_12">"#REF!"</definedName>
    <definedName name="_50_to_60_13">"#REF!"</definedName>
    <definedName name="_50_to_60_2">"#REF!"</definedName>
    <definedName name="_50_to_60_3">"#REF!"</definedName>
    <definedName name="_50_to_60_4">"#REF!"</definedName>
    <definedName name="_50_to_60_5">"#REF!"</definedName>
    <definedName name="_50_to_60_6">"#REF!"</definedName>
    <definedName name="_50_to_60_7">"#REF!"</definedName>
    <definedName name="_50_to_60_8">"#REF!"</definedName>
    <definedName name="_50_to_60_9">"#REF!"</definedName>
    <definedName name="_60_to_75">"#REF!"</definedName>
    <definedName name="_60_to_75_1">"#REF!"</definedName>
    <definedName name="_60_to_75_10">"#REF!"</definedName>
    <definedName name="_60_to_75_11">"#REF!"</definedName>
    <definedName name="_60_to_75_12">"#REF!"</definedName>
    <definedName name="_60_to_75_13">"#REF!"</definedName>
    <definedName name="_60_to_75_2">"#REF!"</definedName>
    <definedName name="_60_to_75_3">"#REF!"</definedName>
    <definedName name="_60_to_75_4">"#REF!"</definedName>
    <definedName name="_60_to_75_5">"#REF!"</definedName>
    <definedName name="_60_to_75_6">"#REF!"</definedName>
    <definedName name="_60_to_75_7">"#REF!"</definedName>
    <definedName name="_60_to_75_8">"#REF!"</definedName>
    <definedName name="_60_to_75_9">"#REF!"</definedName>
    <definedName name="CAB_60_to_75">"#REF!"</definedName>
    <definedName name="CAB_60_to_75_1">"#REF!"</definedName>
    <definedName name="CAB_60_to_75_10">"#REF!"</definedName>
    <definedName name="CAB_60_to_75_11">"#REF!"</definedName>
    <definedName name="CAB_60_to_75_12">"#REF!"</definedName>
    <definedName name="CAB_60_to_75_13">"#REF!"</definedName>
    <definedName name="CAB_60_to_75_2">"#REF!"</definedName>
    <definedName name="CAB_60_to_75_3">"#REF!"</definedName>
    <definedName name="CAB_60_to_75_4">"#REF!"</definedName>
    <definedName name="CAB_60_to_75_5">"#REF!"</definedName>
    <definedName name="CAB_60_to_75_6">"#REF!"</definedName>
    <definedName name="CAB_60_to_75_7">"#REF!"</definedName>
    <definedName name="CAB_60_to_75_8">"#REF!"</definedName>
    <definedName name="CAB_60_to_75_9">"#REF!"</definedName>
    <definedName name="CAB_on_60">"#REF!"</definedName>
    <definedName name="CAB_on_60_1">"#REF!"</definedName>
    <definedName name="CAB_on_60_10">"#REF!"</definedName>
    <definedName name="CAB_on_60_11">"#REF!"</definedName>
    <definedName name="CAB_on_60_12">"#REF!"</definedName>
    <definedName name="CAB_on_60_13">"#REF!"</definedName>
    <definedName name="CAB_on_60_2">"#REF!"</definedName>
    <definedName name="CAB_on_60_3">"#REF!"</definedName>
    <definedName name="CAB_on_60_4">"#REF!"</definedName>
    <definedName name="CAB_on_60_5">"#REF!"</definedName>
    <definedName name="CAB_on_60_6">"#REF!"</definedName>
    <definedName name="CAB_on_60_7">"#REF!"</definedName>
    <definedName name="CAB_on_60_8">"#REF!"</definedName>
    <definedName name="CAB_on_60_9">"#REF!"</definedName>
    <definedName name="CENT_CAB">"#REF!"</definedName>
    <definedName name="CENT_CAB_1">"#REF!"</definedName>
    <definedName name="CENT_CAB_10">"#REF!"</definedName>
    <definedName name="CENT_CAB_11">"#REF!"</definedName>
    <definedName name="CENT_CAB_12">"#REF!"</definedName>
    <definedName name="CENT_CAB_13">"#REF!"</definedName>
    <definedName name="CENT_CAB_2">"#REF!"</definedName>
    <definedName name="CENT_CAB_3">"#REF!"</definedName>
    <definedName name="CENT_CAB_4">"#REF!"</definedName>
    <definedName name="CENT_CAB_5">"#REF!"</definedName>
    <definedName name="CENT_CAB_6">"#REF!"</definedName>
    <definedName name="CENT_CAB_7">"#REF!"</definedName>
    <definedName name="CENT_CAB_8">"#REF!"</definedName>
    <definedName name="CENT_CAB_9">"#REF!"</definedName>
    <definedName name="DELTA_COILS">"#REF!"</definedName>
    <definedName name="DELTA_COILS_1">"#REF!"</definedName>
    <definedName name="DELTA_COILS_10">"#REF!"</definedName>
    <definedName name="DELTA_COILS_11">"#REF!"</definedName>
    <definedName name="DELTA_COILS_12">"#REF!"</definedName>
    <definedName name="DELTA_COILS_13">"#REF!"</definedName>
    <definedName name="DELTA_COILS_2">"#REF!"</definedName>
    <definedName name="DELTA_COILS_3">"#REF!"</definedName>
    <definedName name="DELTA_COILS_4">"#REF!"</definedName>
    <definedName name="DELTA_COILS_5">"#REF!"</definedName>
    <definedName name="DELTA_COILS_6">"#REF!"</definedName>
    <definedName name="DELTA_COILS_7">"#REF!"</definedName>
    <definedName name="DELTA_COILS_8">"#REF!"</definedName>
    <definedName name="DELTA_COILS_9">"#REF!"</definedName>
    <definedName name="DELTA_SXDX">"#REF!"</definedName>
    <definedName name="DELTA_SXDX_1">"#REF!"</definedName>
    <definedName name="DELTA_SXDX_10">"#REF!"</definedName>
    <definedName name="DELTA_SXDX_11">"#REF!"</definedName>
    <definedName name="DELTA_SXDX_12">"#REF!"</definedName>
    <definedName name="DELTA_SXDX_13">"#REF!"</definedName>
    <definedName name="DELTA_SXDX_2">"#REF!"</definedName>
    <definedName name="DELTA_SXDX_3">"#REF!"</definedName>
    <definedName name="DELTA_SXDX_4">"#REF!"</definedName>
    <definedName name="DELTA_SXDX_5">"#REF!"</definedName>
    <definedName name="DELTA_SXDX_6">"#REF!"</definedName>
    <definedName name="DELTA_SXDX_7">"#REF!"</definedName>
    <definedName name="DELTA_SXDX_8">"#REF!"</definedName>
    <definedName name="DELTA_SXDX_9">"#REF!"</definedName>
    <definedName name="euro">"#REF!"</definedName>
    <definedName name="euro_1">"#REF!"</definedName>
    <definedName name="euro_10">"#REF!"</definedName>
    <definedName name="euro_11">"#REF!"</definedName>
    <definedName name="euro_12">"#REF!"</definedName>
    <definedName name="euro_13">"#REF!"</definedName>
    <definedName name="euro_2">"#REF!"</definedName>
    <definedName name="euro_3">"#REF!"</definedName>
    <definedName name="euro_4">"#REF!"</definedName>
    <definedName name="euro_5">"#REF!"</definedName>
    <definedName name="euro_6">"#REF!"</definedName>
    <definedName name="euro_7">"#REF!"</definedName>
    <definedName name="euro_8">"#REF!"</definedName>
    <definedName name="euro_9">"#REF!"</definedName>
    <definedName name="Excel_BuiltIn__FilterDatabase" localSheetId="6">#REF!</definedName>
    <definedName name="Excel_BuiltIn__FilterDatabase" localSheetId="1">#REF!</definedName>
    <definedName name="Excel_BuiltIn__FilterDatabase">#REF!</definedName>
    <definedName name="Excel_BuiltIn_Print_Area_1" localSheetId="1">#REF!</definedName>
    <definedName name="Excel_BuiltIn_Print_Area_1">#REF!</definedName>
    <definedName name="Excel_BuiltIn_Print_Area_1_1" localSheetId="6">TERNEO!$A$1:$F$38</definedName>
    <definedName name="Excel_BuiltIn_Print_Area_1_1" localSheetId="1">#REF!</definedName>
    <definedName name="Excel_BuiltIn_Print_Area_1_1">#REF!</definedName>
    <definedName name="Excel_BuiltIn_Print_Area_1_1_1" localSheetId="1">#REF!</definedName>
    <definedName name="Excel_BuiltIn_Print_Area_1_1_1">#REF!</definedName>
    <definedName name="GM_cntl">"#REF!"</definedName>
    <definedName name="GM_cntl_1">"#REF!"</definedName>
    <definedName name="GM_cntl_10">"#REF!"</definedName>
    <definedName name="GM_cntl_11">"#REF!"</definedName>
    <definedName name="GM_cntl_12">"#REF!"</definedName>
    <definedName name="GM_cntl_13">"#REF!"</definedName>
    <definedName name="GM_cntl_2">"#REF!"</definedName>
    <definedName name="GM_cntl_3">"#REF!"</definedName>
    <definedName name="GM_cntl_4">"#REF!"</definedName>
    <definedName name="GM_cntl_5">"#REF!"</definedName>
    <definedName name="GM_cntl_6">"#REF!"</definedName>
    <definedName name="GM_cntl_7">"#REF!"</definedName>
    <definedName name="GM_cntl_8">"#REF!"</definedName>
    <definedName name="GM_cntl_9">"#REF!"</definedName>
    <definedName name="GM_cntl_AB">"#REF!"</definedName>
    <definedName name="GM_cntl_AB_1">"#REF!"</definedName>
    <definedName name="GM_cntl_AB_10">"#REF!"</definedName>
    <definedName name="GM_cntl_AB_11">"#REF!"</definedName>
    <definedName name="GM_cntl_AB_12">"#REF!"</definedName>
    <definedName name="GM_cntl_AB_13">"#REF!"</definedName>
    <definedName name="GM_cntl_AB_2">"#REF!"</definedName>
    <definedName name="GM_cntl_AB_3">"#REF!"</definedName>
    <definedName name="GM_cntl_AB_4">"#REF!"</definedName>
    <definedName name="GM_cntl_AB_5">"#REF!"</definedName>
    <definedName name="GM_cntl_AB_6">"#REF!"</definedName>
    <definedName name="GM_cntl_AB_7">"#REF!"</definedName>
    <definedName name="GM_cntl_AB_8">"#REF!"</definedName>
    <definedName name="GM_cntl_AB_9">"#REF!"</definedName>
    <definedName name="GM_cntl_U">"#REF!"</definedName>
    <definedName name="GM_cntl_U_1">"#REF!"</definedName>
    <definedName name="GM_cntl_U_10">"#REF!"</definedName>
    <definedName name="GM_cntl_U_11">"#REF!"</definedName>
    <definedName name="GM_cntl_U_12">"#REF!"</definedName>
    <definedName name="GM_cntl_U_13">"#REF!"</definedName>
    <definedName name="GM_cntl_U_2">"#REF!"</definedName>
    <definedName name="GM_cntl_U_3">"#REF!"</definedName>
    <definedName name="GM_cntl_U_4">"#REF!"</definedName>
    <definedName name="GM_cntl_U_5">"#REF!"</definedName>
    <definedName name="GM_cntl_U_6">"#REF!"</definedName>
    <definedName name="GM_cntl_U_7">"#REF!"</definedName>
    <definedName name="GM_cntl_U_8">"#REF!"</definedName>
    <definedName name="GM_cntl_U_9">"#REF!"</definedName>
    <definedName name="KATRINA" localSheetId="6">#REF!</definedName>
    <definedName name="KATRINA" localSheetId="1">#REF!</definedName>
    <definedName name="KATRINA">#REF!</definedName>
    <definedName name="Print_Area" localSheetId="0">'Двуж. КАБЕЛЬ в стяжку'!$A$1:$M$215</definedName>
    <definedName name="Sconto_25">"#REF!"</definedName>
    <definedName name="Sconto_25_1">"#REF!"</definedName>
    <definedName name="Sconto_25_10">"#REF!"</definedName>
    <definedName name="Sconto_25_11">"#REF!"</definedName>
    <definedName name="Sconto_25_12">"#REF!"</definedName>
    <definedName name="Sconto_25_13">"#REF!"</definedName>
    <definedName name="Sconto_25_2">"#REF!"</definedName>
    <definedName name="Sconto_25_3">"#REF!"</definedName>
    <definedName name="Sconto_25_4">"#REF!"</definedName>
    <definedName name="Sconto_25_5">"#REF!"</definedName>
    <definedName name="Sconto_25_6">"#REF!"</definedName>
    <definedName name="Sconto_25_7">"#REF!"</definedName>
    <definedName name="Sconto_25_8">"#REF!"</definedName>
    <definedName name="Sconto_25_9">"#REF!"</definedName>
    <definedName name="а1">"#REF!"</definedName>
    <definedName name="Автоматика1" localSheetId="1">#REF!</definedName>
    <definedName name="Автоматика1">#REF!</definedName>
    <definedName name="Автотрасформаторы1" localSheetId="1">#REF!</definedName>
    <definedName name="Автотрасформаторы1">#REF!</definedName>
    <definedName name="Звол.Neoclima">"#REF!"</definedName>
    <definedName name="Звол.Neoclima_1">"#REF!"</definedName>
    <definedName name="ибп1" localSheetId="1">#REF!</definedName>
    <definedName name="ибп1">#REF!</definedName>
    <definedName name="Комбинации2">#N/A</definedName>
    <definedName name="Комбинации2_1">#N/A</definedName>
    <definedName name="Комбинации2_10">#N/A</definedName>
    <definedName name="Комбинации2_11">#N/A</definedName>
    <definedName name="Комбинации2_12">#N/A</definedName>
    <definedName name="Комбинации2_13">#N/A</definedName>
    <definedName name="Комбинации2_14">#N/A</definedName>
    <definedName name="Комбинации2_15">#N/A</definedName>
    <definedName name="Комбинации2_16">#N/A</definedName>
    <definedName name="Комбинации2_17">#N/A</definedName>
    <definedName name="Комбинации2_2">#N/A</definedName>
    <definedName name="Комбинации2_3">#N/A</definedName>
    <definedName name="Комбинации2_4">#N/A</definedName>
    <definedName name="Комбинации2_5">#N/A</definedName>
    <definedName name="Комбинации2_6">#N/A</definedName>
    <definedName name="Комбинации2_7">#N/A</definedName>
    <definedName name="Комбинации2_8">#N/A</definedName>
    <definedName name="Комбинации2_9">#N/A</definedName>
    <definedName name="Комбинации3">#N/A</definedName>
    <definedName name="Комбинации3_1">#N/A</definedName>
    <definedName name="Комбинации3_10">#N/A</definedName>
    <definedName name="Комбинации3_11">#N/A</definedName>
    <definedName name="Комбинации3_12">#N/A</definedName>
    <definedName name="Комбинации3_13">#N/A</definedName>
    <definedName name="Комбинации3_14">#N/A</definedName>
    <definedName name="Комбинации3_15">#N/A</definedName>
    <definedName name="Комбинации3_16">#N/A</definedName>
    <definedName name="Комбинации3_17">#N/A</definedName>
    <definedName name="Комбинации3_2">#N/A</definedName>
    <definedName name="Комбинации3_3">#N/A</definedName>
    <definedName name="Комбинации3_4">#N/A</definedName>
    <definedName name="Комбинации3_5">#N/A</definedName>
    <definedName name="Комбинации3_6">#N/A</definedName>
    <definedName name="Комбинации3_7">#N/A</definedName>
    <definedName name="Комбинации3_8">#N/A</definedName>
    <definedName name="Комбинации3_9">#N/A</definedName>
    <definedName name="Комбинации4">#N/A</definedName>
    <definedName name="Комбинации4_1">#N/A</definedName>
    <definedName name="Комбинации4_10">#N/A</definedName>
    <definedName name="Комбинации4_11">#N/A</definedName>
    <definedName name="Комбинации4_12">#N/A</definedName>
    <definedName name="Комбинации4_13">#N/A</definedName>
    <definedName name="Комбинации4_14">#N/A</definedName>
    <definedName name="Комбинации4_15">#N/A</definedName>
    <definedName name="Комбинации4_16">#N/A</definedName>
    <definedName name="Комбинации4_17">#N/A</definedName>
    <definedName name="Комбинации4_2">#N/A</definedName>
    <definedName name="Комбинации4_3">#N/A</definedName>
    <definedName name="Комбинации4_4">#N/A</definedName>
    <definedName name="Комбинации4_5">#N/A</definedName>
    <definedName name="Комбинации4_6">#N/A</definedName>
    <definedName name="Комбинации4_7">#N/A</definedName>
    <definedName name="Комбинации4_8">#N/A</definedName>
    <definedName name="Комбинации4_9">#N/A</definedName>
    <definedName name="_xlnm.Print_Area" localSheetId="0">'Двуж. КАБЕЛЬ в стяжку'!$A$1:$S$265</definedName>
    <definedName name="_xlnm.Print_Area" localSheetId="3">'ИК плёнка + алюминиевые маты'!$A$1:$L$60</definedName>
    <definedName name="_xlnm.Print_Area" localSheetId="4">'МЕХАН. рег-ры'!$A$1:$K$27</definedName>
    <definedName name="_xlnm.Print_Area" localSheetId="7">'ТРУБЫ+ВОДОСТОКИ+Кровля'!$A$1:$K$198</definedName>
  </definedNames>
  <calcPr calcId="162913"/>
</workbook>
</file>

<file path=xl/calcChain.xml><?xml version="1.0" encoding="utf-8"?>
<calcChain xmlns="http://schemas.openxmlformats.org/spreadsheetml/2006/main">
  <c r="H188" i="4" l="1"/>
  <c r="A188" i="4"/>
  <c r="H187" i="4"/>
  <c r="A187" i="4"/>
  <c r="H186" i="4"/>
  <c r="A186" i="4"/>
  <c r="H185" i="4"/>
  <c r="B185" i="4"/>
  <c r="A185" i="4"/>
  <c r="H184" i="4"/>
  <c r="A184" i="4"/>
  <c r="H183" i="4"/>
  <c r="B183" i="4"/>
  <c r="A183" i="4"/>
  <c r="H182" i="4"/>
  <c r="A182" i="4"/>
  <c r="H181" i="4"/>
  <c r="B181" i="4"/>
  <c r="A181" i="4"/>
  <c r="H180" i="4"/>
  <c r="A180" i="4"/>
  <c r="H179" i="4"/>
  <c r="B179" i="4"/>
  <c r="A179" i="4"/>
  <c r="H178" i="4"/>
  <c r="A178" i="4"/>
  <c r="H177" i="4"/>
  <c r="A177" i="4"/>
  <c r="H176" i="4"/>
  <c r="B176" i="4"/>
  <c r="A176" i="4"/>
  <c r="H175" i="4"/>
  <c r="A175" i="4"/>
  <c r="H174" i="4"/>
  <c r="A174" i="4"/>
  <c r="H93" i="4" l="1"/>
  <c r="B93" i="4"/>
  <c r="A93" i="4"/>
  <c r="H92" i="4"/>
  <c r="B92" i="4"/>
  <c r="A92" i="4"/>
  <c r="H91" i="4"/>
  <c r="B91" i="4"/>
  <c r="A91" i="4"/>
  <c r="H90" i="4"/>
  <c r="B90" i="4"/>
  <c r="A90" i="4"/>
  <c r="H89" i="4"/>
  <c r="B89" i="4"/>
  <c r="A89" i="4"/>
  <c r="H88" i="4"/>
  <c r="B88" i="4"/>
  <c r="A88" i="4"/>
  <c r="H87" i="4"/>
  <c r="B87" i="4"/>
  <c r="A87" i="4"/>
  <c r="H86" i="4"/>
  <c r="B86" i="4"/>
  <c r="A86" i="4"/>
  <c r="H85" i="4"/>
  <c r="B85" i="4"/>
  <c r="A85" i="4"/>
  <c r="H84" i="4"/>
  <c r="B84" i="4"/>
  <c r="A84" i="4"/>
  <c r="H83" i="4"/>
  <c r="B83" i="4"/>
  <c r="A83" i="4"/>
  <c r="H82" i="4"/>
  <c r="B82" i="4"/>
  <c r="A82" i="4"/>
  <c r="H81" i="4"/>
  <c r="B81" i="4"/>
  <c r="A81" i="4"/>
  <c r="H80" i="4"/>
  <c r="B80" i="4"/>
  <c r="A80" i="4"/>
  <c r="J105" i="6" l="1"/>
  <c r="J107" i="6"/>
  <c r="J108" i="6"/>
  <c r="J109" i="6"/>
  <c r="J111" i="6"/>
  <c r="J113" i="6"/>
  <c r="J114" i="6"/>
  <c r="J116" i="6"/>
  <c r="J117" i="6"/>
  <c r="J118" i="6"/>
  <c r="J104" i="6"/>
  <c r="I106" i="6"/>
  <c r="J106" i="6" s="1"/>
  <c r="I110" i="6"/>
  <c r="J110" i="6" s="1"/>
  <c r="I112" i="6"/>
  <c r="J112" i="6" s="1"/>
  <c r="I115" i="6"/>
  <c r="J115" i="6" s="1"/>
  <c r="I119" i="6"/>
  <c r="J119" i="6" s="1"/>
  <c r="D105" i="6"/>
  <c r="E105" i="6"/>
  <c r="F105" i="6"/>
  <c r="G105" i="6"/>
  <c r="D106" i="6"/>
  <c r="E106" i="6"/>
  <c r="F106" i="6"/>
  <c r="G106" i="6"/>
  <c r="D107" i="6"/>
  <c r="E107" i="6"/>
  <c r="F107" i="6"/>
  <c r="G107" i="6"/>
  <c r="D108" i="6"/>
  <c r="E108" i="6"/>
  <c r="F108" i="6"/>
  <c r="G108" i="6"/>
  <c r="D109" i="6"/>
  <c r="E109" i="6"/>
  <c r="F109" i="6"/>
  <c r="G109" i="6"/>
  <c r="D110" i="6"/>
  <c r="E110" i="6"/>
  <c r="F110" i="6"/>
  <c r="G110" i="6"/>
  <c r="D111" i="6"/>
  <c r="E111" i="6"/>
  <c r="F111" i="6"/>
  <c r="G111" i="6"/>
  <c r="D112" i="6"/>
  <c r="E112" i="6"/>
  <c r="F112" i="6"/>
  <c r="G112" i="6"/>
  <c r="D113" i="6"/>
  <c r="E113" i="6"/>
  <c r="F113" i="6"/>
  <c r="G113" i="6"/>
  <c r="D114" i="6"/>
  <c r="E114" i="6"/>
  <c r="F114" i="6"/>
  <c r="G114" i="6"/>
  <c r="D115" i="6"/>
  <c r="E115" i="6"/>
  <c r="F115" i="6"/>
  <c r="G115" i="6"/>
  <c r="D116" i="6"/>
  <c r="E116" i="6"/>
  <c r="F116" i="6"/>
  <c r="G116" i="6"/>
  <c r="D117" i="6"/>
  <c r="E117" i="6"/>
  <c r="F117" i="6"/>
  <c r="G117" i="6"/>
  <c r="D118" i="6"/>
  <c r="E118" i="6"/>
  <c r="F118" i="6"/>
  <c r="G118" i="6"/>
  <c r="D119" i="6"/>
  <c r="E119" i="6"/>
  <c r="F119" i="6"/>
  <c r="G119" i="6"/>
  <c r="G104" i="6"/>
  <c r="F104" i="6"/>
  <c r="E104" i="6"/>
  <c r="D104" i="6"/>
  <c r="H263" i="4" l="1"/>
  <c r="A194" i="4" l="1"/>
  <c r="A195" i="4"/>
  <c r="B195" i="4"/>
  <c r="A196" i="4"/>
  <c r="A197" i="4"/>
  <c r="A198" i="4"/>
  <c r="B198" i="4"/>
  <c r="A199" i="4"/>
  <c r="A200" i="4"/>
  <c r="B200" i="4"/>
  <c r="A201" i="4"/>
  <c r="A202" i="4"/>
  <c r="B202" i="4"/>
  <c r="A203" i="4"/>
  <c r="A204" i="4"/>
  <c r="B204" i="4"/>
  <c r="A205" i="4"/>
  <c r="A206" i="4"/>
  <c r="A207" i="4"/>
  <c r="A193" i="4"/>
  <c r="H194" i="4" l="1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193" i="4"/>
</calcChain>
</file>

<file path=xl/sharedStrings.xml><?xml version="1.0" encoding="utf-8"?>
<sst xmlns="http://schemas.openxmlformats.org/spreadsheetml/2006/main" count="1087" uniqueCount="688">
  <si>
    <t>Гофротруба
 в комплекте</t>
  </si>
  <si>
    <r>
      <rPr>
        <b/>
        <i/>
        <u/>
        <sz val="14"/>
        <color indexed="8"/>
        <rFont val="Arial"/>
        <family val="2"/>
        <charset val="204"/>
      </rPr>
      <t>Германия</t>
    </r>
    <r>
      <rPr>
        <b/>
        <i/>
        <sz val="14"/>
        <color indexed="8"/>
        <rFont val="Arial"/>
        <family val="2"/>
        <charset val="204"/>
      </rPr>
      <t xml:space="preserve">
Гарантия 20 лет</t>
    </r>
  </si>
  <si>
    <t>Площадь обогрева, м.кв.</t>
  </si>
  <si>
    <t>Длина, м</t>
  </si>
  <si>
    <t>Мощность, Вт</t>
  </si>
  <si>
    <t>ЦЕНА</t>
  </si>
  <si>
    <t>Кол-во ленты, м</t>
  </si>
  <si>
    <t>Цена
лента, грн.</t>
  </si>
  <si>
    <r>
      <t xml:space="preserve">Шаг 10см </t>
    </r>
    <r>
      <rPr>
        <b/>
        <i/>
        <u/>
        <sz val="10"/>
        <color indexed="8"/>
        <rFont val="Calibri"/>
        <family val="2"/>
        <charset val="204"/>
      </rPr>
      <t>170</t>
    </r>
    <r>
      <rPr>
        <b/>
        <sz val="10"/>
        <color indexed="8"/>
        <rFont val="Calibri"/>
        <family val="2"/>
        <charset val="204"/>
      </rPr>
      <t>Вт/м</t>
    </r>
    <r>
      <rPr>
        <b/>
        <vertAlign val="superscript"/>
        <sz val="10"/>
        <color indexed="8"/>
        <rFont val="Calibri"/>
        <family val="2"/>
        <charset val="204"/>
      </rPr>
      <t>2</t>
    </r>
  </si>
  <si>
    <r>
      <t>Шаг 12,5см</t>
    </r>
    <r>
      <rPr>
        <b/>
        <i/>
        <u/>
        <sz val="10"/>
        <color indexed="8"/>
        <rFont val="Calibri"/>
        <family val="2"/>
        <charset val="204"/>
      </rPr>
      <t xml:space="preserve"> 135</t>
    </r>
    <r>
      <rPr>
        <b/>
        <sz val="10"/>
        <color indexed="8"/>
        <rFont val="Calibri"/>
        <family val="2"/>
        <charset val="204"/>
      </rPr>
      <t>Вт/м</t>
    </r>
    <r>
      <rPr>
        <b/>
        <vertAlign val="superscript"/>
        <sz val="10"/>
        <color indexed="8"/>
        <rFont val="Calibri"/>
        <family val="2"/>
        <charset val="204"/>
      </rPr>
      <t>2</t>
    </r>
  </si>
  <si>
    <r>
      <t xml:space="preserve">Шаг 12,5см </t>
    </r>
    <r>
      <rPr>
        <b/>
        <i/>
        <u/>
        <sz val="10"/>
        <color indexed="8"/>
        <rFont val="Calibri"/>
        <family val="2"/>
        <charset val="204"/>
      </rPr>
      <t>135</t>
    </r>
    <r>
      <rPr>
        <b/>
        <sz val="10"/>
        <color indexed="8"/>
        <rFont val="Calibri"/>
        <family val="2"/>
        <charset val="204"/>
      </rPr>
      <t>Вт/м</t>
    </r>
    <r>
      <rPr>
        <b/>
        <vertAlign val="superscript"/>
        <sz val="10"/>
        <color indexed="8"/>
        <rFont val="Calibri"/>
        <family val="2"/>
        <charset val="204"/>
      </rPr>
      <t>2</t>
    </r>
  </si>
  <si>
    <r>
      <rPr>
        <b/>
        <sz val="12"/>
        <color indexed="10"/>
        <rFont val="Calibri"/>
        <family val="2"/>
        <charset val="204"/>
      </rPr>
      <t>2.</t>
    </r>
    <r>
      <rPr>
        <b/>
        <sz val="12"/>
        <color indexed="8"/>
        <rFont val="Calibri"/>
        <family val="2"/>
        <charset val="204"/>
      </rPr>
      <t xml:space="preserve"> Закрепите монтажную ленту</t>
    </r>
  </si>
  <si>
    <r>
      <t xml:space="preserve">Шаг 15см </t>
    </r>
    <r>
      <rPr>
        <b/>
        <i/>
        <u/>
        <sz val="10"/>
        <color indexed="8"/>
        <rFont val="Calibri"/>
        <family val="2"/>
        <charset val="204"/>
      </rPr>
      <t>135</t>
    </r>
    <r>
      <rPr>
        <b/>
        <sz val="10"/>
        <color indexed="8"/>
        <rFont val="Calibri"/>
        <family val="2"/>
        <charset val="204"/>
      </rPr>
      <t>Вт/м</t>
    </r>
    <r>
      <rPr>
        <b/>
        <vertAlign val="superscript"/>
        <sz val="10"/>
        <color indexed="8"/>
        <rFont val="Calibri"/>
        <family val="2"/>
        <charset val="204"/>
      </rPr>
      <t>2</t>
    </r>
  </si>
  <si>
    <r>
      <t>Площадь
 обогрева, м</t>
    </r>
    <r>
      <rPr>
        <b/>
        <vertAlign val="superscript"/>
        <sz val="11"/>
        <color indexed="8"/>
        <rFont val="Arial"/>
        <family val="2"/>
        <charset val="204"/>
      </rPr>
      <t>2</t>
    </r>
  </si>
  <si>
    <r>
      <t xml:space="preserve">DR 12,5Вт/м, </t>
    </r>
    <r>
      <rPr>
        <b/>
        <i/>
        <sz val="12"/>
        <rFont val="Arial Black"/>
        <family val="2"/>
        <charset val="204"/>
      </rPr>
      <t>Hemstedt</t>
    </r>
    <r>
      <rPr>
        <b/>
        <i/>
        <sz val="11"/>
        <rFont val="Arial Black"/>
        <family val="2"/>
        <charset val="204"/>
      </rPr>
      <t xml:space="preserve"> (Германия)</t>
    </r>
    <r>
      <rPr>
        <b/>
        <sz val="11"/>
        <rFont val="Arial Black"/>
        <family val="2"/>
        <charset val="204"/>
      </rPr>
      <t>, гарантия 20 лет</t>
    </r>
  </si>
  <si>
    <t>Гофротруба в комплекте</t>
  </si>
  <si>
    <t>Наименование</t>
  </si>
  <si>
    <t>Длина,
 м</t>
  </si>
  <si>
    <t>Мощность,
 Вт</t>
  </si>
  <si>
    <t>Площадь укладки, м²</t>
  </si>
  <si>
    <t>Кол-во
ленты, м</t>
  </si>
  <si>
    <r>
      <t xml:space="preserve">шаг 12,5см,
</t>
    </r>
    <r>
      <rPr>
        <b/>
        <i/>
        <u/>
        <sz val="11"/>
        <color indexed="8"/>
        <rFont val="Arial"/>
        <family val="2"/>
        <charset val="204"/>
      </rPr>
      <t>100</t>
    </r>
    <r>
      <rPr>
        <b/>
        <sz val="10"/>
        <color indexed="8"/>
        <rFont val="Arial"/>
        <family val="2"/>
        <charset val="204"/>
      </rPr>
      <t xml:space="preserve"> Вт/м</t>
    </r>
    <r>
      <rPr>
        <b/>
        <vertAlign val="superscript"/>
        <sz val="10"/>
        <color indexed="8"/>
        <rFont val="Arial"/>
        <family val="2"/>
        <charset val="204"/>
      </rPr>
      <t>2</t>
    </r>
  </si>
  <si>
    <r>
      <t xml:space="preserve">шаг 10см,
</t>
    </r>
    <r>
      <rPr>
        <b/>
        <i/>
        <u/>
        <sz val="11"/>
        <color indexed="8"/>
        <rFont val="Arial"/>
        <family val="2"/>
        <charset val="204"/>
      </rPr>
      <t>125</t>
    </r>
    <r>
      <rPr>
        <b/>
        <sz val="10"/>
        <color indexed="8"/>
        <rFont val="Arial"/>
        <family val="2"/>
        <charset val="204"/>
      </rPr>
      <t xml:space="preserve"> Вт/м</t>
    </r>
    <r>
      <rPr>
        <b/>
        <vertAlign val="superscript"/>
        <sz val="10"/>
        <color indexed="8"/>
        <rFont val="Arial"/>
        <family val="2"/>
        <charset val="204"/>
      </rPr>
      <t>2</t>
    </r>
  </si>
  <si>
    <r>
      <t xml:space="preserve">шаг 8см, 
</t>
    </r>
    <r>
      <rPr>
        <b/>
        <i/>
        <u/>
        <sz val="11"/>
        <color indexed="8"/>
        <rFont val="Arial"/>
        <family val="2"/>
        <charset val="204"/>
      </rPr>
      <t>155</t>
    </r>
    <r>
      <rPr>
        <b/>
        <sz val="10"/>
        <color indexed="8"/>
        <rFont val="Arial"/>
        <family val="2"/>
        <charset val="204"/>
      </rPr>
      <t xml:space="preserve"> Вт/м</t>
    </r>
    <r>
      <rPr>
        <b/>
        <vertAlign val="superscript"/>
        <sz val="10"/>
        <color indexed="8"/>
        <rFont val="Arial"/>
        <family val="2"/>
        <charset val="204"/>
      </rPr>
      <t>2</t>
    </r>
  </si>
  <si>
    <r>
      <t xml:space="preserve">шаг 7,5см,
</t>
    </r>
    <r>
      <rPr>
        <b/>
        <i/>
        <u/>
        <sz val="11"/>
        <color indexed="8"/>
        <rFont val="Arial"/>
        <family val="2"/>
        <charset val="204"/>
      </rPr>
      <t>165</t>
    </r>
    <r>
      <rPr>
        <b/>
        <sz val="10"/>
        <color indexed="8"/>
        <rFont val="Arial"/>
        <family val="2"/>
        <charset val="204"/>
      </rPr>
      <t xml:space="preserve"> Вт/м</t>
    </r>
    <r>
      <rPr>
        <b/>
        <vertAlign val="superscript"/>
        <sz val="10"/>
        <color indexed="8"/>
        <rFont val="Arial"/>
        <family val="2"/>
        <charset val="204"/>
      </rPr>
      <t>2</t>
    </r>
  </si>
  <si>
    <t>DR 12</t>
  </si>
  <si>
    <t>DR 18</t>
  </si>
  <si>
    <t>DR 24</t>
  </si>
  <si>
    <t>DR 30</t>
  </si>
  <si>
    <t>DR 36</t>
  </si>
  <si>
    <t>DR 42</t>
  </si>
  <si>
    <t>DR 48</t>
  </si>
  <si>
    <t>DR 54</t>
  </si>
  <si>
    <t>DR 60</t>
  </si>
  <si>
    <t>DR 72</t>
  </si>
  <si>
    <t>DR 84</t>
  </si>
  <si>
    <t>DR 96</t>
  </si>
  <si>
    <t>DR 108</t>
  </si>
  <si>
    <t>DR 120</t>
  </si>
  <si>
    <t>DR 144</t>
  </si>
  <si>
    <t>DR 180</t>
  </si>
  <si>
    <r>
      <t xml:space="preserve">шаг 10 см,
</t>
    </r>
    <r>
      <rPr>
        <b/>
        <i/>
        <u/>
        <sz val="11"/>
        <rFont val="Arial"/>
        <family val="2"/>
        <charset val="204"/>
      </rPr>
      <t>100</t>
    </r>
    <r>
      <rPr>
        <b/>
        <sz val="10"/>
        <rFont val="Arial"/>
        <family val="2"/>
        <charset val="204"/>
      </rPr>
      <t xml:space="preserve"> Вт/м</t>
    </r>
    <r>
      <rPr>
        <b/>
        <vertAlign val="superscript"/>
        <sz val="10"/>
        <rFont val="Arial"/>
        <family val="2"/>
        <charset val="204"/>
      </rPr>
      <t>2</t>
    </r>
  </si>
  <si>
    <r>
      <t xml:space="preserve">шаг 8 см,
</t>
    </r>
    <r>
      <rPr>
        <b/>
        <i/>
        <u/>
        <sz val="11"/>
        <rFont val="Arial"/>
        <family val="2"/>
        <charset val="204"/>
      </rPr>
      <t>125</t>
    </r>
    <r>
      <rPr>
        <b/>
        <sz val="10"/>
        <rFont val="Arial"/>
        <family val="2"/>
        <charset val="204"/>
      </rPr>
      <t xml:space="preserve"> Вт/м</t>
    </r>
    <r>
      <rPr>
        <b/>
        <vertAlign val="superscript"/>
        <sz val="10"/>
        <rFont val="Arial"/>
        <family val="2"/>
        <charset val="204"/>
      </rPr>
      <t>2</t>
    </r>
  </si>
  <si>
    <r>
      <t xml:space="preserve">шаг 7,5 см,
</t>
    </r>
    <r>
      <rPr>
        <b/>
        <i/>
        <u/>
        <sz val="11"/>
        <rFont val="Arial"/>
        <family val="2"/>
        <charset val="204"/>
      </rPr>
      <t>135</t>
    </r>
    <r>
      <rPr>
        <b/>
        <i/>
        <sz val="11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Вт/м</t>
    </r>
    <r>
      <rPr>
        <b/>
        <vertAlign val="superscript"/>
        <sz val="10"/>
        <rFont val="Arial"/>
        <family val="2"/>
        <charset val="204"/>
      </rPr>
      <t>2</t>
    </r>
  </si>
  <si>
    <r>
      <t xml:space="preserve">шаг 6 см,
</t>
    </r>
    <r>
      <rPr>
        <b/>
        <i/>
        <u/>
        <sz val="11"/>
        <rFont val="Arial"/>
        <family val="2"/>
        <charset val="204"/>
      </rPr>
      <t>165</t>
    </r>
    <r>
      <rPr>
        <b/>
        <sz val="10"/>
        <rFont val="Arial"/>
        <family val="2"/>
        <charset val="204"/>
      </rPr>
      <t xml:space="preserve"> Вт/м</t>
    </r>
    <r>
      <rPr>
        <b/>
        <vertAlign val="superscript"/>
        <sz val="10"/>
        <rFont val="Arial"/>
        <family val="2"/>
        <charset val="204"/>
      </rPr>
      <t>2</t>
    </r>
  </si>
  <si>
    <t>ADSV10-120</t>
  </si>
  <si>
    <t>ADSV10-200</t>
  </si>
  <si>
    <t>ADSV10-250</t>
  </si>
  <si>
    <t>ADSV10-320</t>
  </si>
  <si>
    <t>ADSV10-400</t>
  </si>
  <si>
    <t>ADSV10-450</t>
  </si>
  <si>
    <t>ADSV10-520</t>
  </si>
  <si>
    <t>ADSV10-600</t>
  </si>
  <si>
    <t>ADSV10-750</t>
  </si>
  <si>
    <t>ADSV10-950</t>
  </si>
  <si>
    <t>ADSV10-1100</t>
  </si>
  <si>
    <t>ADSV10-1300</t>
  </si>
  <si>
    <t>ADSV10-1700</t>
  </si>
  <si>
    <t>ADSV10-2000</t>
  </si>
  <si>
    <t>МЕХАНИЧЕСКИЕ ТЕРМОРЕГУЛЯТОРЫ (16А)</t>
  </si>
  <si>
    <t>Механические</t>
  </si>
  <si>
    <t>Механические - цифровые</t>
  </si>
  <si>
    <t>Механические - двузонные</t>
  </si>
  <si>
    <t>Вид</t>
  </si>
  <si>
    <t>Цена</t>
  </si>
  <si>
    <r>
      <rPr>
        <b/>
        <sz val="14"/>
        <color indexed="8"/>
        <rFont val="Calibri"/>
        <family val="2"/>
        <charset val="204"/>
      </rPr>
      <t>Terneo st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(Украина, гарантия 2 года)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i/>
        <u/>
        <sz val="14"/>
        <color indexed="8"/>
        <rFont val="Calibri"/>
        <family val="2"/>
        <charset val="204"/>
      </rPr>
      <t>Цвет</t>
    </r>
    <r>
      <rPr>
        <i/>
        <u/>
        <sz val="11"/>
        <color indexed="8"/>
        <rFont val="Calibri"/>
        <family val="2"/>
        <charset val="204"/>
      </rPr>
      <t>:</t>
    </r>
    <r>
      <rPr>
        <i/>
        <u/>
        <sz val="9"/>
        <color indexed="8"/>
        <rFont val="Calibri"/>
        <family val="2"/>
        <charset val="204"/>
      </rPr>
      <t xml:space="preserve"> белый / бежевый</t>
    </r>
  </si>
  <si>
    <r>
      <rPr>
        <b/>
        <sz val="14"/>
        <color indexed="8"/>
        <rFont val="Calibri"/>
        <family val="2"/>
        <charset val="204"/>
      </rPr>
      <t xml:space="preserve">ТСL-02.12SF Twin </t>
    </r>
    <r>
      <rPr>
        <sz val="11"/>
        <color theme="1"/>
        <rFont val="Calibri"/>
        <family val="2"/>
        <charset val="204"/>
        <scheme val="minor"/>
      </rPr>
      <t>(Украина, гарантия 2 года)</t>
    </r>
  </si>
  <si>
    <r>
      <rPr>
        <b/>
        <sz val="14"/>
        <color indexed="8"/>
        <rFont val="Calibri"/>
        <family val="2"/>
        <charset val="204"/>
      </rPr>
      <t>I-warm 730</t>
    </r>
    <r>
      <rPr>
        <sz val="11"/>
        <color theme="1"/>
        <rFont val="Calibri"/>
        <family val="2"/>
        <charset val="204"/>
        <scheme val="minor"/>
      </rPr>
      <t xml:space="preserve">
(Россия, гарантия 2 года)</t>
    </r>
  </si>
  <si>
    <r>
      <rPr>
        <b/>
        <sz val="18"/>
        <color indexed="8"/>
        <rFont val="Calibri"/>
        <family val="2"/>
        <charset val="204"/>
      </rPr>
      <t>Menred rtc 70</t>
    </r>
    <r>
      <rPr>
        <b/>
        <sz val="14"/>
        <color indexed="8"/>
        <rFont val="Calibri"/>
        <family val="2"/>
        <charset val="204"/>
      </rPr>
      <t xml:space="preserve"> / Terneo mex unic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(Украина, гарантия 2 года)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i/>
        <u/>
        <sz val="14"/>
        <color indexed="8"/>
        <rFont val="Calibri"/>
        <family val="2"/>
        <charset val="204"/>
      </rPr>
      <t>Цвет</t>
    </r>
    <r>
      <rPr>
        <i/>
        <u/>
        <sz val="11"/>
        <color indexed="8"/>
        <rFont val="Calibri"/>
        <family val="2"/>
        <charset val="204"/>
      </rPr>
      <t xml:space="preserve">: </t>
    </r>
    <r>
      <rPr>
        <i/>
        <u/>
        <sz val="9"/>
        <color indexed="8"/>
        <rFont val="Calibri"/>
        <family val="2"/>
        <charset val="204"/>
      </rPr>
      <t>белый / бежевый</t>
    </r>
  </si>
  <si>
    <t>Механические с датчиком
 воздуха</t>
  </si>
  <si>
    <r>
      <rPr>
        <b/>
        <sz val="14"/>
        <color indexed="8"/>
        <rFont val="Calibri"/>
        <family val="2"/>
        <charset val="204"/>
      </rPr>
      <t>OJ Electronics OTN2-1991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(Дания, гарантия 3 года)</t>
    </r>
  </si>
  <si>
    <r>
      <rPr>
        <b/>
        <sz val="14"/>
        <color indexed="8"/>
        <rFont val="Calibri"/>
        <family val="2"/>
        <charset val="204"/>
      </rPr>
      <t>Eberle
RTRE - 6121</t>
    </r>
    <r>
      <rPr>
        <sz val="11"/>
        <color theme="1"/>
        <rFont val="Calibri"/>
        <family val="2"/>
        <charset val="204"/>
        <scheme val="minor"/>
      </rPr>
      <t xml:space="preserve">
(Германия, гарантия 3 года)</t>
    </r>
  </si>
  <si>
    <r>
      <rPr>
        <b/>
        <sz val="18"/>
        <color indexed="8"/>
        <rFont val="Calibri"/>
        <family val="2"/>
        <charset val="204"/>
      </rPr>
      <t>EBERLE 
Fit np 3U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(Германия, гарантия 3 года)</t>
    </r>
  </si>
  <si>
    <r>
      <rPr>
        <b/>
        <sz val="14"/>
        <color indexed="8"/>
        <rFont val="Calibri"/>
        <family val="2"/>
        <charset val="204"/>
      </rPr>
      <t>Terneo Rol</t>
    </r>
    <r>
      <rPr>
        <sz val="11"/>
        <color theme="1"/>
        <rFont val="Calibri"/>
        <family val="2"/>
        <charset val="204"/>
        <scheme val="minor"/>
      </rPr>
      <t xml:space="preserve">
(Украина, гарантия 2 года)</t>
    </r>
  </si>
  <si>
    <r>
      <rPr>
        <b/>
        <sz val="14"/>
        <color indexed="8"/>
        <rFont val="Calibri"/>
        <family val="2"/>
        <charset val="204"/>
      </rPr>
      <t>Veria B45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(Дания, гарантия 2 года)</t>
    </r>
  </si>
  <si>
    <r>
      <rPr>
        <b/>
        <sz val="14"/>
        <color indexed="8"/>
        <rFont val="Calibri"/>
        <family val="2"/>
        <charset val="204"/>
      </rPr>
      <t>Terneo Vt</t>
    </r>
    <r>
      <rPr>
        <sz val="11"/>
        <color theme="1"/>
        <rFont val="Calibri"/>
        <family val="2"/>
        <charset val="204"/>
        <scheme val="minor"/>
      </rPr>
      <t xml:space="preserve">
(Украина, гарантия 2 года)</t>
    </r>
  </si>
  <si>
    <t>Механические на DIN рейку</t>
  </si>
  <si>
    <r>
      <rPr>
        <b/>
        <sz val="18"/>
        <color indexed="8"/>
        <rFont val="Calibri"/>
        <family val="2"/>
        <charset val="204"/>
      </rPr>
      <t>EBERLE
Fre F2A 50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(Германия, гарантия 3 года)</t>
    </r>
  </si>
  <si>
    <r>
      <t xml:space="preserve">Terneo В
</t>
    </r>
    <r>
      <rPr>
        <b/>
        <sz val="14"/>
        <color indexed="10"/>
        <rFont val="Calibri"/>
        <family val="2"/>
        <charset val="204"/>
      </rPr>
      <t>нагрузка - 3000Вт</t>
    </r>
    <r>
      <rPr>
        <b/>
        <sz val="14"/>
        <color indexed="8"/>
        <rFont val="Calibri"/>
        <family val="2"/>
        <charset val="204"/>
      </rPr>
      <t xml:space="preserve">
(</t>
    </r>
    <r>
      <rPr>
        <b/>
        <sz val="10"/>
        <color indexed="8"/>
        <rFont val="Calibri"/>
        <family val="2"/>
        <charset val="204"/>
      </rPr>
      <t>Украина, гарантия 2года)</t>
    </r>
  </si>
  <si>
    <r>
      <rPr>
        <b/>
        <sz val="14"/>
        <color indexed="8"/>
        <rFont val="Calibri"/>
        <family val="2"/>
        <charset val="204"/>
      </rPr>
      <t>Devireg 530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(Дания, гарантия 3 года)</t>
    </r>
  </si>
  <si>
    <r>
      <t xml:space="preserve">Terneo В20
</t>
    </r>
    <r>
      <rPr>
        <b/>
        <sz val="14"/>
        <color indexed="10"/>
        <rFont val="Calibri"/>
        <family val="2"/>
        <charset val="204"/>
      </rPr>
      <t>нагрузка - 4000Вт</t>
    </r>
    <r>
      <rPr>
        <b/>
        <sz val="14"/>
        <color indexed="8"/>
        <rFont val="Calibri"/>
        <family val="2"/>
        <charset val="204"/>
      </rPr>
      <t xml:space="preserve">
</t>
    </r>
    <r>
      <rPr>
        <b/>
        <sz val="10"/>
        <color indexed="8"/>
        <rFont val="Calibri"/>
        <family val="2"/>
        <charset val="204"/>
      </rPr>
      <t>(Украина, гарантия 2года)</t>
    </r>
  </si>
  <si>
    <r>
      <rPr>
        <b/>
        <sz val="14"/>
        <rFont val="Calibri"/>
        <family val="2"/>
        <charset val="204"/>
      </rPr>
      <t>Terneo В30</t>
    </r>
    <r>
      <rPr>
        <b/>
        <sz val="14"/>
        <color indexed="10"/>
        <rFont val="Calibri"/>
        <family val="2"/>
        <charset val="204"/>
      </rPr>
      <t xml:space="preserve">
нагрузка - 6000Вт</t>
    </r>
    <r>
      <rPr>
        <b/>
        <sz val="14"/>
        <color indexed="8"/>
        <rFont val="Calibri"/>
        <family val="2"/>
        <charset val="204"/>
      </rPr>
      <t xml:space="preserve">
</t>
    </r>
    <r>
      <rPr>
        <b/>
        <sz val="10"/>
        <color indexed="8"/>
        <rFont val="Calibri"/>
        <family val="2"/>
        <charset val="204"/>
      </rPr>
      <t>(Украина, гарантия 2года)</t>
    </r>
  </si>
  <si>
    <r>
      <t xml:space="preserve">OJ Electronics
ETV-1991
</t>
    </r>
    <r>
      <rPr>
        <b/>
        <sz val="10"/>
        <color indexed="8"/>
        <rFont val="Calibri"/>
        <family val="2"/>
        <charset val="204"/>
      </rPr>
      <t>(Дания, гарантия 3 года)</t>
    </r>
    <r>
      <rPr>
        <b/>
        <sz val="14"/>
        <color indexed="8"/>
        <rFont val="Calibri"/>
        <family val="2"/>
        <charset val="204"/>
      </rPr>
      <t xml:space="preserve">
</t>
    </r>
  </si>
  <si>
    <r>
      <t xml:space="preserve">Eberle
ITR 4
</t>
    </r>
    <r>
      <rPr>
        <b/>
        <sz val="10"/>
        <color indexed="8"/>
        <rFont val="Calibri"/>
        <family val="2"/>
        <charset val="204"/>
      </rPr>
      <t>(Германия, гарантия 3 года)</t>
    </r>
  </si>
  <si>
    <r>
      <rPr>
        <b/>
        <sz val="14"/>
        <color indexed="8"/>
        <rFont val="Calibri"/>
        <family val="2"/>
        <charset val="204"/>
      </rPr>
      <t>Devireg 132</t>
    </r>
    <r>
      <rPr>
        <sz val="11"/>
        <color theme="1"/>
        <rFont val="Calibri"/>
        <family val="2"/>
        <charset val="204"/>
        <scheme val="minor"/>
      </rPr>
      <t xml:space="preserve">
(Дания, гарантия 3 года)</t>
    </r>
  </si>
  <si>
    <r>
      <rPr>
        <b/>
        <sz val="14"/>
        <color indexed="8"/>
        <rFont val="Calibri"/>
        <family val="2"/>
        <charset val="204"/>
      </rPr>
      <t>Devireg 130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(Дания, гарантия 3 года)</t>
    </r>
  </si>
  <si>
    <r>
      <t xml:space="preserve">Devi
330
</t>
    </r>
    <r>
      <rPr>
        <b/>
        <sz val="10"/>
        <color indexed="8"/>
        <rFont val="Calibri"/>
        <family val="2"/>
        <charset val="204"/>
      </rPr>
      <t>(Дания, гарантия 3 года)</t>
    </r>
  </si>
  <si>
    <r>
      <rPr>
        <b/>
        <sz val="14"/>
        <color indexed="8"/>
        <rFont val="Calibri"/>
        <family val="2"/>
        <charset val="204"/>
      </rPr>
      <t>Devireg 531</t>
    </r>
    <r>
      <rPr>
        <sz val="11"/>
        <color theme="1"/>
        <rFont val="Calibri"/>
        <family val="2"/>
        <charset val="204"/>
        <scheme val="minor"/>
      </rPr>
      <t xml:space="preserve">
(Дания, гарантия 3 года)</t>
    </r>
  </si>
  <si>
    <t>ПРОГРАММИРУЕМЫЕ ТЕРМОРЕГУЛЯТОРЫ</t>
  </si>
  <si>
    <t>Программируемые</t>
  </si>
  <si>
    <t>Программируемые - сенсорные</t>
  </si>
  <si>
    <r>
      <rPr>
        <b/>
        <sz val="18"/>
        <color indexed="8"/>
        <rFont val="Calibri"/>
        <family val="2"/>
        <charset val="204"/>
      </rPr>
      <t>Menred rtc 89 / Terneo sen</t>
    </r>
    <r>
      <rPr>
        <b/>
        <sz val="14"/>
        <color indexed="8"/>
        <rFont val="Calibri"/>
        <family val="2"/>
        <charset val="204"/>
      </rPr>
      <t xml:space="preserve">
</t>
    </r>
    <r>
      <rPr>
        <sz val="11"/>
        <color theme="1"/>
        <rFont val="Calibri"/>
        <family val="2"/>
        <charset val="204"/>
        <scheme val="minor"/>
      </rPr>
      <t>(Украина, гарантия 2 года)</t>
    </r>
  </si>
  <si>
    <r>
      <rPr>
        <b/>
        <sz val="18"/>
        <color indexed="8"/>
        <rFont val="Calibri"/>
        <family val="2"/>
        <charset val="204"/>
      </rPr>
      <t>Fenix TFT</t>
    </r>
    <r>
      <rPr>
        <sz val="11"/>
        <color theme="1"/>
        <rFont val="Calibri"/>
        <family val="2"/>
        <charset val="204"/>
        <scheme val="minor"/>
      </rPr>
      <t xml:space="preserve">
(Чехия, гарантия 3 года)</t>
    </r>
  </si>
  <si>
    <r>
      <rPr>
        <b/>
        <sz val="18"/>
        <color indexed="8"/>
        <rFont val="Calibri"/>
        <family val="2"/>
        <charset val="204"/>
      </rPr>
      <t>Millitemp CDFR-003</t>
    </r>
    <r>
      <rPr>
        <sz val="11"/>
        <color theme="1"/>
        <rFont val="Calibri"/>
        <family val="2"/>
        <charset val="204"/>
        <scheme val="minor"/>
      </rPr>
      <t xml:space="preserve">
(Норвегия, гарантия 2 года)</t>
    </r>
  </si>
  <si>
    <r>
      <rPr>
        <b/>
        <sz val="18"/>
        <color indexed="8"/>
        <rFont val="Calibri"/>
        <family val="2"/>
        <charset val="204"/>
      </rPr>
      <t>Veria Control T45</t>
    </r>
    <r>
      <rPr>
        <sz val="11"/>
        <color theme="1"/>
        <rFont val="Calibri"/>
        <family val="2"/>
        <charset val="204"/>
        <scheme val="minor"/>
      </rPr>
      <t xml:space="preserve">
(Дания, гарантия 3 года)</t>
    </r>
  </si>
  <si>
    <r>
      <rPr>
        <b/>
        <sz val="14"/>
        <color indexed="8"/>
        <rFont val="Calibri"/>
        <family val="2"/>
        <charset val="204"/>
      </rPr>
      <t>OJ Electronics OCC2-1991</t>
    </r>
    <r>
      <rPr>
        <sz val="11"/>
        <color theme="1"/>
        <rFont val="Calibri"/>
        <family val="2"/>
        <charset val="204"/>
        <scheme val="minor"/>
      </rPr>
      <t xml:space="preserve">
(Дания, гарантия 3 года)</t>
    </r>
  </si>
  <si>
    <r>
      <rPr>
        <b/>
        <sz val="14"/>
        <color indexed="8"/>
        <rFont val="Calibri"/>
        <family val="2"/>
        <charset val="204"/>
      </rPr>
      <t>OJ Electronics OCC4-1991</t>
    </r>
    <r>
      <rPr>
        <sz val="11"/>
        <color theme="1"/>
        <rFont val="Calibri"/>
        <family val="2"/>
        <charset val="204"/>
        <scheme val="minor"/>
      </rPr>
      <t xml:space="preserve">
(Дания, гарантия 3 года)</t>
    </r>
  </si>
  <si>
    <r>
      <rPr>
        <b/>
        <sz val="18"/>
        <color indexed="8"/>
        <rFont val="Calibri"/>
        <family val="2"/>
        <charset val="204"/>
      </rPr>
      <t>EBERLE Fit 3F</t>
    </r>
    <r>
      <rPr>
        <sz val="11"/>
        <color theme="1"/>
        <rFont val="Calibri"/>
        <family val="2"/>
        <charset val="204"/>
        <scheme val="minor"/>
      </rPr>
      <t xml:space="preserve">
(Германия, гарантия 3 года)</t>
    </r>
  </si>
  <si>
    <t xml:space="preserve">ЦЕНА </t>
  </si>
  <si>
    <t>FS 3</t>
  </si>
  <si>
    <t>FS 4</t>
  </si>
  <si>
    <t>FS 5</t>
  </si>
  <si>
    <t>FS 6</t>
  </si>
  <si>
    <t>FS 8</t>
  </si>
  <si>
    <t>FS 10</t>
  </si>
  <si>
    <t>FS 12</t>
  </si>
  <si>
    <t>FS 14</t>
  </si>
  <si>
    <t>FS 18</t>
  </si>
  <si>
    <t>FS 22</t>
  </si>
  <si>
    <t>FS 24</t>
  </si>
  <si>
    <t>FS 28</t>
  </si>
  <si>
    <t>FS 32</t>
  </si>
  <si>
    <t>FS 36</t>
  </si>
  <si>
    <t>FS 50</t>
  </si>
  <si>
    <t>FS 60</t>
  </si>
  <si>
    <t>Краткое описание</t>
  </si>
  <si>
    <t>Изображение</t>
  </si>
  <si>
    <t>Толщина, мм</t>
  </si>
  <si>
    <r>
      <rPr>
        <b/>
        <sz val="11"/>
        <color indexed="10"/>
        <rFont val="Calibri"/>
        <family val="2"/>
        <charset val="204"/>
      </rPr>
      <t>Сплошное поколение (углеродное волокно)</t>
    </r>
    <r>
      <rPr>
        <b/>
        <sz val="11"/>
        <color indexed="8"/>
        <rFont val="Calibri"/>
        <family val="2"/>
        <charset val="204"/>
      </rPr>
      <t>.</t>
    </r>
    <r>
      <rPr>
        <sz val="11"/>
        <color theme="1"/>
        <rFont val="Calibri"/>
        <family val="2"/>
        <charset val="204"/>
        <scheme val="minor"/>
      </rPr>
      <t xml:space="preserve"> Рулон шириной 100см, с 4мя токоподводящими шинами. Возможность разрезки рулона на параллельные части, образуя две полосы по 50см, с 2мя токоподводящими шинами каждая. Возможность надрезать плёнку под углом либо вырезать в плёнке отдельные фрагменты, для обхода препятствий (например: трубопровод, колона). </t>
    </r>
    <r>
      <rPr>
        <u/>
        <sz val="11"/>
        <color indexed="8"/>
        <rFont val="Calibri"/>
        <family val="2"/>
        <charset val="204"/>
      </rPr>
      <t xml:space="preserve">Для подключения одной полосы необходимо:
</t>
    </r>
    <r>
      <rPr>
        <b/>
        <u/>
        <sz val="11"/>
        <color indexed="8"/>
        <rFont val="Calibri"/>
        <family val="2"/>
        <charset val="204"/>
      </rPr>
      <t>Ширина</t>
    </r>
    <r>
      <rPr>
        <u/>
        <sz val="11"/>
        <color indexed="8"/>
        <rFont val="Calibri"/>
        <family val="2"/>
        <charset val="204"/>
      </rPr>
      <t xml:space="preserve"> 50см - 2 клипсы и 110см скотча
</t>
    </r>
    <r>
      <rPr>
        <b/>
        <u/>
        <sz val="11"/>
        <color indexed="8"/>
        <rFont val="Calibri"/>
        <family val="2"/>
        <charset val="204"/>
      </rPr>
      <t>Ширина</t>
    </r>
    <r>
      <rPr>
        <u/>
        <sz val="11"/>
        <color indexed="8"/>
        <rFont val="Calibri"/>
        <family val="2"/>
        <charset val="204"/>
      </rPr>
      <t xml:space="preserve"> 100см - 4 клипсы и 220см скотча</t>
    </r>
  </si>
  <si>
    <t>Аксессуары и комплектующие</t>
  </si>
  <si>
    <t>Цена, шт.</t>
  </si>
  <si>
    <t>Универсальный обжимной контакт ("крокодил")</t>
  </si>
  <si>
    <t>Самоклеющийся изолятор на битумной основе</t>
  </si>
  <si>
    <t>Вирианты установки под напольные покрытия</t>
  </si>
  <si>
    <t xml:space="preserve">Установка и подключение системы </t>
  </si>
  <si>
    <t>Комплекты саморегулирующегося кабеля EL Trace (Франция)</t>
  </si>
  <si>
    <t>Длина,м</t>
  </si>
  <si>
    <t>Мощность, м</t>
  </si>
  <si>
    <t>Цена
 за кабель</t>
  </si>
  <si>
    <t>Цена с муфтами</t>
  </si>
  <si>
    <r>
      <t xml:space="preserve">  </t>
    </r>
    <r>
      <rPr>
        <b/>
        <sz val="10"/>
        <color indexed="8"/>
        <rFont val="Arial"/>
        <family val="2"/>
        <charset val="204"/>
      </rPr>
      <t xml:space="preserve"> Саморегулирующийся кабель работает</t>
    </r>
    <r>
      <rPr>
        <sz val="10"/>
        <color indexed="8"/>
        <rFont val="Arial"/>
        <family val="2"/>
        <charset val="204"/>
      </rPr>
      <t xml:space="preserve"> по-принципу "холоднее - выделяет больше тепла, теплее - выделяет меньше тепла". Для управления самрегом нет необходимости в терморегуляторе, кабель не перегорает (даже если произошёл нахлёст).
  </t>
    </r>
    <r>
      <rPr>
        <b/>
        <sz val="10"/>
        <color indexed="8"/>
        <rFont val="Arial"/>
        <family val="2"/>
        <charset val="204"/>
      </rPr>
      <t xml:space="preserve"> Отрезается кабель с бобины, любой необходимой длины!</t>
    </r>
    <r>
      <rPr>
        <sz val="10"/>
        <color indexed="8"/>
        <rFont val="Arial"/>
        <family val="2"/>
        <charset val="204"/>
      </rPr>
      <t xml:space="preserve"> Для подключения отрезка кабеля к питанию необходим соединительный комплект, стоимостью 180грн.: соединительная и концевая муфта, 2м кабеля питания, вилка
 </t>
    </r>
    <r>
      <rPr>
        <b/>
        <sz val="10"/>
        <color indexed="8"/>
        <rFont val="Arial"/>
        <family val="2"/>
        <charset val="204"/>
      </rPr>
      <t xml:space="preserve">  В наличии</t>
    </r>
    <r>
      <rPr>
        <sz val="10"/>
        <color indexed="8"/>
        <rFont val="Arial"/>
        <family val="2"/>
        <charset val="204"/>
      </rPr>
      <t xml:space="preserve"> также имеются саморегулирующиеся кабели, </t>
    </r>
    <r>
      <rPr>
        <b/>
        <sz val="10"/>
        <color indexed="10"/>
        <rFont val="Arial"/>
        <family val="2"/>
        <charset val="204"/>
      </rPr>
      <t>мощностью от 10Вт - до 40 Вт</t>
    </r>
  </si>
  <si>
    <t>EL TRACE 30Вт/м.п.</t>
  </si>
  <si>
    <t>И так далее…</t>
  </si>
  <si>
    <t>Мощность</t>
  </si>
  <si>
    <t>С термостатом</t>
  </si>
  <si>
    <t>DAS 6</t>
  </si>
  <si>
    <t>DAS 10</t>
  </si>
  <si>
    <t>DAS 12</t>
  </si>
  <si>
    <t>DAS 14</t>
  </si>
  <si>
    <t>DAS 16</t>
  </si>
  <si>
    <t>DAS 20</t>
  </si>
  <si>
    <t>DAS 23</t>
  </si>
  <si>
    <t>DAS 30</t>
  </si>
  <si>
    <t>DAS 35</t>
  </si>
  <si>
    <t>DAS 41</t>
  </si>
  <si>
    <t>DAS 49</t>
  </si>
  <si>
    <t>DAS 55</t>
  </si>
  <si>
    <t>DAS 70</t>
  </si>
  <si>
    <t>Цена
лента</t>
  </si>
  <si>
    <r>
      <rPr>
        <b/>
        <sz val="12"/>
        <color indexed="10"/>
        <rFont val="Calibri"/>
        <family val="2"/>
        <charset val="204"/>
      </rPr>
      <t xml:space="preserve"> 1.</t>
    </r>
    <r>
      <rPr>
        <b/>
        <sz val="12"/>
        <color indexed="8"/>
        <rFont val="Calibri"/>
        <family val="2"/>
        <charset val="204"/>
      </rPr>
      <t xml:space="preserve"> Определите площадь укладки и
 размещение нагревательного кабеля</t>
    </r>
  </si>
  <si>
    <r>
      <rPr>
        <b/>
        <sz val="20"/>
        <color indexed="8"/>
        <rFont val="Calibri"/>
        <family val="2"/>
        <charset val="204"/>
      </rPr>
      <t>Termo-Line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(Польша, гарантия 2 года)</t>
    </r>
  </si>
  <si>
    <r>
      <rPr>
        <b/>
        <sz val="20"/>
        <color indexed="8"/>
        <rFont val="Calibri"/>
        <family val="2"/>
        <charset val="204"/>
      </rPr>
      <t>Termo-Line 43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(Польша, гарантия 2 года)</t>
    </r>
  </si>
  <si>
    <r>
      <t xml:space="preserve">Эксон EX-02 / Profiterm EX-02
</t>
    </r>
    <r>
      <rPr>
        <sz val="11"/>
        <color theme="1"/>
        <rFont val="Calibri"/>
        <family val="2"/>
        <charset val="204"/>
        <scheme val="minor"/>
      </rPr>
      <t>(Украина, гарантия 2 года)</t>
    </r>
  </si>
  <si>
    <t>60 грн./м.пог.</t>
  </si>
  <si>
    <t>17 грн.</t>
  </si>
  <si>
    <t>0,72мм</t>
  </si>
  <si>
    <t>HEMSTEDT BRF-IM 27Вт/м.пог. ДЛЯ СИСТЕМ СНЕГОТАЯНИЯ ОТКРЫТЫХ ПЛОЩАДЕЙ</t>
  </si>
  <si>
    <t>Двужильный кабель мощностью 27Вт на м.пог. - рекомендуется
 укладывать в наружные системы снеготаяния, набирая при этом ~350Вт/м.кв.. Эксплуатировать можно как с обычным терморегулятором, так и с метеостанцией</t>
  </si>
  <si>
    <r>
      <rPr>
        <b/>
        <sz val="8"/>
        <color indexed="10"/>
        <rFont val="Arial"/>
        <family val="2"/>
        <charset val="204"/>
      </rPr>
      <t>2</t>
    </r>
    <r>
      <rPr>
        <b/>
        <sz val="8"/>
        <color indexed="8"/>
        <rFont val="Arial"/>
        <family val="2"/>
        <charset val="204"/>
      </rPr>
      <t xml:space="preserve"> Сделайте штробу для гофротрубы, под датчик температуры пола</t>
    </r>
  </si>
  <si>
    <r>
      <rPr>
        <b/>
        <sz val="8"/>
        <color indexed="10"/>
        <rFont val="Arial"/>
        <family val="2"/>
        <charset val="204"/>
      </rPr>
      <t>3</t>
    </r>
    <r>
      <rPr>
        <b/>
        <sz val="8"/>
        <color indexed="8"/>
        <rFont val="Arial"/>
        <family val="2"/>
        <charset val="204"/>
      </rPr>
      <t xml:space="preserve"> Разложите нагревательный мат</t>
    </r>
  </si>
  <si>
    <r>
      <rPr>
        <b/>
        <sz val="8"/>
        <color indexed="10"/>
        <rFont val="Arial"/>
        <family val="2"/>
        <charset val="204"/>
      </rPr>
      <t>9</t>
    </r>
    <r>
      <rPr>
        <b/>
        <sz val="8"/>
        <color indexed="8"/>
        <rFont val="Arial"/>
        <family val="2"/>
        <charset val="204"/>
      </rPr>
      <t xml:space="preserve"> Уложите плитку</t>
    </r>
  </si>
  <si>
    <r>
      <rPr>
        <b/>
        <sz val="8"/>
        <color indexed="10"/>
        <rFont val="Arial"/>
        <family val="2"/>
        <charset val="204"/>
      </rPr>
      <t>4</t>
    </r>
    <r>
      <rPr>
        <b/>
        <sz val="8"/>
        <color indexed="8"/>
        <rFont val="Arial"/>
        <family val="2"/>
        <charset val="204"/>
      </rPr>
      <t xml:space="preserve"> Для разворота мата - надрезать сетку, кабель не разрезать!</t>
    </r>
  </si>
  <si>
    <r>
      <rPr>
        <b/>
        <sz val="8"/>
        <color indexed="10"/>
        <rFont val="Arial"/>
        <family val="2"/>
        <charset val="204"/>
      </rPr>
      <t>5, 6, 7</t>
    </r>
    <r>
      <rPr>
        <b/>
        <sz val="8"/>
        <color indexed="8"/>
        <rFont val="Arial"/>
        <family val="2"/>
        <charset val="204"/>
      </rPr>
      <t xml:space="preserve"> Разложите мат обходя препятствия, места установки стационарных предметов</t>
    </r>
  </si>
  <si>
    <r>
      <rPr>
        <b/>
        <sz val="8"/>
        <color indexed="10"/>
        <rFont val="Arial"/>
        <family val="2"/>
        <charset val="204"/>
      </rPr>
      <t>8</t>
    </r>
    <r>
      <rPr>
        <b/>
        <sz val="8"/>
        <color indexed="8"/>
        <rFont val="Arial"/>
        <family val="2"/>
        <charset val="204"/>
      </rPr>
      <t xml:space="preserve"> Покройте мат плиточным клеем, так чтобы полностью скрыть его, без воздушных полостей</t>
    </r>
  </si>
  <si>
    <t>Терморегуляторы TERNEO (Украина), гарантия 2 года</t>
  </si>
  <si>
    <t>Модель</t>
  </si>
  <si>
    <t>Цена , грн</t>
  </si>
  <si>
    <t>Для теплого пола:</t>
  </si>
  <si>
    <t>terneo rtp</t>
  </si>
  <si>
    <t>Для теплого пола. Монтаж в стандартную монтажную коробку. Самая простая модель для теплого пола. Совместимость с рамками из серии Unica Schneider Electric.</t>
  </si>
  <si>
    <t>16 А, 3 000 ВА</t>
  </si>
  <si>
    <r>
      <t>terneo mex unic</t>
    </r>
    <r>
      <rPr>
        <b/>
        <sz val="14"/>
        <color indexed="10"/>
        <rFont val="Arial Cyr"/>
        <charset val="204"/>
      </rPr>
      <t/>
    </r>
  </si>
  <si>
    <t xml:space="preserve">Для теплого пола. Улучшенная модель терморегулятора для теплого пола с более надежными клеммами и с возможностью совместного монтажа с фурнитурой Unica Schneider Electric.  </t>
  </si>
  <si>
    <t>terneo st</t>
  </si>
  <si>
    <t xml:space="preserve">Современный дизайн. Широкий выбор рамок из серии Unica Schneider Electric. Монтаж в стандартную монтажную коробку. </t>
  </si>
  <si>
    <t>terneo pro</t>
  </si>
  <si>
    <t xml:space="preserve">Недельный программируемый терморегулятор для теплых полов. Монтаж в стандартную монтажную коробку. </t>
  </si>
  <si>
    <t>terneo sen</t>
  </si>
  <si>
    <t xml:space="preserve">Сенсорный недельный программируемый терморегулятор для теплых полов. Монтаж в стандартную монтажную коробку. </t>
  </si>
  <si>
    <t>terneo k2</t>
  </si>
  <si>
    <t>Двухканальный терморегулятор с  настраиваемым режимом работы (нагрев / охлаждение).</t>
  </si>
  <si>
    <t>2 х 16 А,
2 х 3 000 ВА</t>
  </si>
  <si>
    <t>terneo b</t>
  </si>
  <si>
    <t>Наиболее подходит для установки в общий щит с автоматикой. Удобный монтаж на DIN-рейку. Наглядность и информативность индикации. Термозащита.</t>
  </si>
  <si>
    <t>terneo b20</t>
  </si>
  <si>
    <t>20 А, 4 000 ВА</t>
  </si>
  <si>
    <t>terneo b30</t>
  </si>
  <si>
    <t>30 А, 6 000 ВА</t>
  </si>
  <si>
    <t>terneo a</t>
  </si>
  <si>
    <t xml:space="preserve">Базовая модель — бюджетное решение. Простота в управлении. Длина провода датчика 4 м. </t>
  </si>
  <si>
    <t>Для инфракрасных панелей и других систем отопления:</t>
  </si>
  <si>
    <t>terneo rz</t>
  </si>
  <si>
    <t>Терморегулятор в розетку для инфракрасных панелей и электрических конвекторов. Прост и удобен в использовании.</t>
  </si>
  <si>
    <t>terneo rol</t>
  </si>
  <si>
    <t>Для инфракрасных панелей, электрических конвекторов и других систем обогрева. Предназначен для использования в качестве регулятора по температуре воздуха. Сменные рамки разного цвета и формы из серии Unica Schneider Electric.</t>
  </si>
  <si>
    <t>terneo vt</t>
  </si>
  <si>
    <t>Предназначен для использования в качестве регулятора по температуре воздуха. Монтаж в стандартную монтажную коробку. Совместимость с рамками из серии Unica Schneider Electric.</t>
  </si>
  <si>
    <t>terneo pro*</t>
  </si>
  <si>
    <t>terneo sen*</t>
  </si>
  <si>
    <t>Для систем снеготаяния:</t>
  </si>
  <si>
    <t>terneo sn</t>
  </si>
  <si>
    <r>
      <t xml:space="preserve">Для управления системой снеготаяния. Нагрев включен, когда температура находится между верхним и нижним пределами температуры. Терморегулятор продолжит управление системой cнеготаяния даже в случае выхода из строя выносного датчика (процентное регулирование).    Нижний предел: </t>
    </r>
    <r>
      <rPr>
        <sz val="12"/>
        <color indexed="8"/>
        <rFont val="Arial"/>
        <family val="2"/>
      </rPr>
      <t>−20</t>
    </r>
    <r>
      <rPr>
        <sz val="12"/>
        <color indexed="8"/>
        <rFont val="Arial"/>
        <family val="2"/>
        <charset val="204"/>
      </rPr>
      <t>...</t>
    </r>
    <r>
      <rPr>
        <sz val="12"/>
        <color indexed="8"/>
        <rFont val="Arial"/>
        <family val="2"/>
      </rPr>
      <t>−</t>
    </r>
    <r>
      <rPr>
        <sz val="12"/>
        <color indexed="8"/>
        <rFont val="Arial"/>
        <family val="2"/>
        <charset val="204"/>
      </rPr>
      <t xml:space="preserve">1 </t>
    </r>
    <r>
      <rPr>
        <sz val="12"/>
        <color indexed="8"/>
        <rFont val="Arial"/>
        <family val="2"/>
      </rPr>
      <t>°</t>
    </r>
    <r>
      <rPr>
        <sz val="12"/>
        <color indexed="8"/>
        <rFont val="Arial"/>
        <family val="2"/>
        <charset val="204"/>
      </rPr>
      <t xml:space="preserve">С; верхний предел: </t>
    </r>
    <r>
      <rPr>
        <sz val="12"/>
        <color indexed="8"/>
        <rFont val="Arial"/>
        <family val="2"/>
      </rPr>
      <t>0</t>
    </r>
    <r>
      <rPr>
        <sz val="12"/>
        <color indexed="8"/>
        <rFont val="Arial"/>
        <family val="2"/>
        <charset val="204"/>
      </rPr>
      <t xml:space="preserve">...10 </t>
    </r>
    <r>
      <rPr>
        <sz val="12"/>
        <color indexed="8"/>
        <rFont val="Arial"/>
        <family val="2"/>
      </rPr>
      <t>°</t>
    </r>
    <r>
      <rPr>
        <sz val="12"/>
        <color indexed="8"/>
        <rFont val="Arial"/>
        <family val="2"/>
        <charset val="204"/>
      </rPr>
      <t xml:space="preserve">С. </t>
    </r>
  </si>
  <si>
    <t>terneo sn20</t>
  </si>
  <si>
    <t>terneo sn30</t>
  </si>
  <si>
    <t>terneo kt</t>
  </si>
  <si>
    <t>Для управления снеготаянием на крыльце при размещении терморегулятора внутри помещения рядом с входом. Монтаж в стандартный подрозетник.</t>
  </si>
  <si>
    <t>Для систем охлаждения и вентиляции:</t>
  </si>
  <si>
    <t>terneo xd</t>
  </si>
  <si>
    <t>Терморегулятор предназначен для управления холодильниками, кондиционерами и вентиляцией. Настраиваемый гистерезис. Индикация температуры.</t>
  </si>
  <si>
    <t>terneo eg</t>
  </si>
  <si>
    <t>Терморегулятор предназначен для высокоточного поддержания постоянной температуры воздуха внутри инкубатора. Диапазон поддержания температуры от 34 до 39 °С. Температурный гистерезис 0,015 °С.</t>
  </si>
  <si>
    <t>2,3 А,  500 ВА</t>
  </si>
  <si>
    <t>Для электрических котлов:</t>
  </si>
  <si>
    <t>terneo rk</t>
  </si>
  <si>
    <r>
      <t xml:space="preserve">
</t>
    </r>
    <r>
      <rPr>
        <sz val="12"/>
        <color indexed="8"/>
        <rFont val="Arial"/>
        <family val="2"/>
        <charset val="204"/>
      </rPr>
      <t xml:space="preserve">terneo rk — терморегулятор для котла с цифровым датчиком, для систем нагрева и для защиты водопровода от замерзания. Защита от внутреннего перегрева. Широкий предел температур </t>
    </r>
    <r>
      <rPr>
        <sz val="12"/>
        <color indexed="8"/>
        <rFont val="Arial"/>
        <family val="2"/>
      </rPr>
      <t>−</t>
    </r>
    <r>
      <rPr>
        <sz val="12"/>
        <color indexed="8"/>
        <rFont val="Arial"/>
        <family val="2"/>
        <charset val="204"/>
      </rPr>
      <t xml:space="preserve">55...+125 </t>
    </r>
    <r>
      <rPr>
        <sz val="12"/>
        <color indexed="8"/>
        <rFont val="Arial"/>
        <family val="2"/>
      </rPr>
      <t>°</t>
    </r>
    <r>
      <rPr>
        <sz val="12"/>
        <color indexed="8"/>
        <rFont val="Arial"/>
        <family val="2"/>
        <charset val="204"/>
      </rPr>
      <t>С. Регулируемый гистерезис 1</t>
    </r>
    <r>
      <rPr>
        <sz val="12"/>
        <color indexed="8"/>
        <rFont val="Arial"/>
        <family val="2"/>
      </rPr>
      <t>‒</t>
    </r>
    <r>
      <rPr>
        <sz val="12"/>
        <color indexed="8"/>
        <rFont val="Arial"/>
        <family val="2"/>
        <charset val="204"/>
      </rPr>
      <t>30 °С.</t>
    </r>
  </si>
  <si>
    <t>terneo rk20</t>
  </si>
  <si>
    <t>terneo rk30</t>
  </si>
  <si>
    <t>BeeRT</t>
  </si>
  <si>
    <t xml:space="preserve">Для электродных и ТЭНовых котлов. Два датчика (обратка и подача). Возможность управления насосом и подключения внешнего программатора.  </t>
  </si>
  <si>
    <t>Датчики**:</t>
  </si>
  <si>
    <t>R10</t>
  </si>
  <si>
    <t xml:space="preserve">Датчик подходит для терморегуляторов terneo a, rtp, mex unic, pro и sen. </t>
  </si>
  <si>
    <t>-</t>
  </si>
  <si>
    <t>D18</t>
  </si>
  <si>
    <t xml:space="preserve">Датчик подходит для терморегуляторов terneo st, b, BeeRT , rk, k2, sn, kt и xd. </t>
  </si>
  <si>
    <r>
      <t xml:space="preserve">Инфракрасная нагревательная пленка </t>
    </r>
    <r>
      <rPr>
        <b/>
        <u/>
        <sz val="16"/>
        <color indexed="9"/>
        <rFont val="Calibri"/>
        <family val="2"/>
        <charset val="204"/>
      </rPr>
      <t>(под ламинат, линолеум, ковролин)</t>
    </r>
  </si>
  <si>
    <t>Цена, грн.</t>
  </si>
  <si>
    <r>
      <t>Цена, за м</t>
    </r>
    <r>
      <rPr>
        <b/>
        <vertAlign val="superscript"/>
        <sz val="9"/>
        <color indexed="8"/>
        <rFont val="Calibri"/>
        <family val="2"/>
        <charset val="204"/>
      </rPr>
      <t>2</t>
    </r>
  </si>
  <si>
    <t>УЛЬТРАТОНКИЕ МАТЫ
2,7мм FENIX</t>
  </si>
  <si>
    <r>
      <rPr>
        <b/>
        <sz val="18"/>
        <color indexed="8"/>
        <rFont val="Calibri"/>
        <family val="2"/>
        <charset val="204"/>
      </rPr>
      <t>Devireg Touch</t>
    </r>
    <r>
      <rPr>
        <sz val="11"/>
        <color theme="1"/>
        <rFont val="Calibri"/>
        <family val="2"/>
        <charset val="204"/>
        <scheme val="minor"/>
      </rPr>
      <t xml:space="preserve">
(Дания, гарантия 5 лет)
</t>
    </r>
    <r>
      <rPr>
        <b/>
        <i/>
        <u/>
        <sz val="14"/>
        <color indexed="8"/>
        <rFont val="Calibri"/>
        <family val="2"/>
        <charset val="204"/>
      </rPr>
      <t>Цвет: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i/>
        <u/>
        <sz val="9"/>
        <color indexed="8"/>
        <rFont val="Calibri"/>
        <family val="2"/>
        <charset val="204"/>
      </rPr>
      <t>белый / слоновая кость / черный</t>
    </r>
  </si>
  <si>
    <t>Двужильный кабель в стяжку</t>
  </si>
  <si>
    <t>DAS 4</t>
  </si>
  <si>
    <r>
      <rPr>
        <b/>
        <sz val="11"/>
        <rFont val="Calibri"/>
        <family val="2"/>
        <charset val="204"/>
      </rPr>
      <t>Полосатое поколение</t>
    </r>
    <r>
      <rPr>
        <sz val="11"/>
        <color theme="1"/>
        <rFont val="Calibri"/>
        <family val="2"/>
        <charset val="204"/>
        <scheme val="minor"/>
      </rPr>
      <t xml:space="preserve"> (углеродный порошок), зона нарезки через 25см.
</t>
    </r>
    <r>
      <rPr>
        <u/>
        <sz val="11"/>
        <color indexed="8"/>
        <rFont val="Calibri"/>
        <family val="2"/>
        <charset val="204"/>
      </rPr>
      <t>Для подключения одной полосы необходимо - 2 клипсы и 30см скотча</t>
    </r>
  </si>
  <si>
    <t xml:space="preserve"> 50, 80, 100</t>
  </si>
  <si>
    <t xml:space="preserve">
50
</t>
  </si>
  <si>
    <t xml:space="preserve"> 0,34 мм</t>
  </si>
  <si>
    <r>
      <rPr>
        <b/>
        <i/>
        <u/>
        <sz val="12"/>
        <color indexed="8"/>
        <rFont val="Arial"/>
        <family val="2"/>
        <charset val="204"/>
      </rPr>
      <t>Дания,</t>
    </r>
    <r>
      <rPr>
        <b/>
        <i/>
        <sz val="12"/>
        <color indexed="8"/>
        <rFont val="Arial"/>
        <family val="2"/>
        <charset val="204"/>
      </rPr>
      <t>Гарантия 20 лет</t>
    </r>
  </si>
  <si>
    <r>
      <rPr>
        <b/>
        <i/>
        <u/>
        <sz val="12"/>
        <color indexed="8"/>
        <rFont val="Arial"/>
        <family val="2"/>
        <charset val="204"/>
      </rPr>
      <t xml:space="preserve">Норвегия, </t>
    </r>
    <r>
      <rPr>
        <b/>
        <i/>
        <sz val="12"/>
        <color indexed="8"/>
        <rFont val="Arial"/>
        <family val="2"/>
        <charset val="204"/>
      </rPr>
      <t>Гарантия 20 лет</t>
    </r>
  </si>
  <si>
    <t>WI-FI терморегулятор управляется дистанционно со смартфона или компьютера с помощью преложения terneo или с аккаунта my.terneo.ua. Максимальная экономия, выгодное сочетание функционала и качества.</t>
  </si>
  <si>
    <r>
      <rPr>
        <b/>
        <sz val="16"/>
        <color indexed="8"/>
        <rFont val="Calibri"/>
        <family val="2"/>
        <charset val="204"/>
      </rPr>
      <t>Menred rtc 80</t>
    </r>
    <r>
      <rPr>
        <sz val="11"/>
        <color theme="1"/>
        <rFont val="Calibri"/>
        <family val="2"/>
        <charset val="204"/>
        <scheme val="minor"/>
      </rPr>
      <t xml:space="preserve">
(Украина, гарантия 2 года)</t>
    </r>
  </si>
  <si>
    <t>BRF-IM 5,00</t>
  </si>
  <si>
    <t>BRF-IM 10,46</t>
  </si>
  <si>
    <t>BRF-IM 15,00</t>
  </si>
  <si>
    <t>BRF-IM 21,09</t>
  </si>
  <si>
    <t>BRF-IM 32,15</t>
  </si>
  <si>
    <t>BRF-IM 38,10</t>
  </si>
  <si>
    <t>BRF-IM  48,29</t>
  </si>
  <si>
    <t>BRF-IM 57,64</t>
  </si>
  <si>
    <t>BRF-IM 68,69</t>
  </si>
  <si>
    <t>BRF-IM 75,35</t>
  </si>
  <si>
    <t>BRF-IM 87,38</t>
  </si>
  <si>
    <t>BRF-IM 96,61</t>
  </si>
  <si>
    <t>BRF-IM 107,23</t>
  </si>
  <si>
    <t>BRF-IM 118,42</t>
  </si>
  <si>
    <t>BRF-IM 129,05</t>
  </si>
  <si>
    <t>Снеготаяние открытых площадей, Обогрев трубопроводов, Антиобледенение водостоков и кровель</t>
  </si>
  <si>
    <t>Универсальный отрезной кабель (стойкий к УФ излучению)</t>
  </si>
  <si>
    <t>Отрезной кабель</t>
  </si>
  <si>
    <t>~25</t>
  </si>
  <si>
    <t>от 10м до 280м</t>
  </si>
  <si>
    <t>terneo ax</t>
  </si>
  <si>
    <t>terneo s</t>
  </si>
  <si>
    <t xml:space="preserve">Сенсорный терморегулятор с лаконичным и современным дизайном.
Цифровая индикация температуры делает настройку terneo s наглядной и точной. 
Дополнен функцией Задержки на включение (предварительный прогрев) и Счетчиком времени работы нагрузки. </t>
  </si>
  <si>
    <r>
      <rPr>
        <b/>
        <sz val="14"/>
        <color indexed="8"/>
        <rFont val="Calibri"/>
        <family val="2"/>
        <charset val="204"/>
      </rPr>
      <t>Terneo s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(Украина, гарантия 2 года)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i/>
        <u/>
        <sz val="14"/>
        <color indexed="8"/>
        <rFont val="Calibri"/>
        <family val="2"/>
        <charset val="204"/>
      </rPr>
      <t>Цвет</t>
    </r>
    <r>
      <rPr>
        <i/>
        <u/>
        <sz val="11"/>
        <color indexed="8"/>
        <rFont val="Calibri"/>
        <family val="2"/>
        <charset val="204"/>
      </rPr>
      <t>:</t>
    </r>
    <r>
      <rPr>
        <i/>
        <u/>
        <sz val="9"/>
        <color indexed="8"/>
        <rFont val="Calibri"/>
        <family val="2"/>
        <charset val="204"/>
      </rPr>
      <t xml:space="preserve"> белый / бежевый</t>
    </r>
  </si>
  <si>
    <t>17,?</t>
  </si>
  <si>
    <r>
      <t xml:space="preserve">шаг 10 см,
</t>
    </r>
    <r>
      <rPr>
        <b/>
        <i/>
        <u/>
        <sz val="11"/>
        <rFont val="Arial"/>
        <family val="2"/>
        <charset val="204"/>
      </rPr>
      <t>110</t>
    </r>
    <r>
      <rPr>
        <b/>
        <sz val="10"/>
        <rFont val="Arial"/>
        <family val="2"/>
        <charset val="204"/>
      </rPr>
      <t xml:space="preserve"> Вт/м</t>
    </r>
    <r>
      <rPr>
        <b/>
        <vertAlign val="superscript"/>
        <sz val="10"/>
        <rFont val="Arial"/>
        <family val="2"/>
        <charset val="204"/>
      </rPr>
      <t>2</t>
    </r>
  </si>
  <si>
    <r>
      <t xml:space="preserve">шаг 8 см,
</t>
    </r>
    <r>
      <rPr>
        <b/>
        <i/>
        <u/>
        <sz val="11"/>
        <rFont val="Arial"/>
        <family val="2"/>
        <charset val="204"/>
      </rPr>
      <t>135</t>
    </r>
    <r>
      <rPr>
        <b/>
        <sz val="10"/>
        <rFont val="Arial"/>
        <family val="2"/>
        <charset val="204"/>
      </rPr>
      <t xml:space="preserve"> Вт/м</t>
    </r>
    <r>
      <rPr>
        <b/>
        <vertAlign val="superscript"/>
        <sz val="10"/>
        <rFont val="Arial"/>
        <family val="2"/>
        <charset val="204"/>
      </rPr>
      <t>2</t>
    </r>
  </si>
  <si>
    <r>
      <t xml:space="preserve">шаг 7,5 см,
</t>
    </r>
    <r>
      <rPr>
        <b/>
        <i/>
        <u/>
        <sz val="11"/>
        <rFont val="Arial"/>
        <family val="2"/>
        <charset val="204"/>
      </rPr>
      <t>150</t>
    </r>
    <r>
      <rPr>
        <b/>
        <i/>
        <sz val="11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Вт/м</t>
    </r>
    <r>
      <rPr>
        <b/>
        <vertAlign val="superscript"/>
        <sz val="10"/>
        <rFont val="Arial"/>
        <family val="2"/>
        <charset val="204"/>
      </rPr>
      <t>2</t>
    </r>
  </si>
  <si>
    <r>
      <t xml:space="preserve">шаг 6 см,
</t>
    </r>
    <r>
      <rPr>
        <b/>
        <i/>
        <u/>
        <sz val="11"/>
        <rFont val="Arial"/>
        <family val="2"/>
        <charset val="204"/>
      </rPr>
      <t>185</t>
    </r>
    <r>
      <rPr>
        <b/>
        <sz val="10"/>
        <rFont val="Arial"/>
        <family val="2"/>
        <charset val="204"/>
      </rPr>
      <t xml:space="preserve"> Вт/м</t>
    </r>
    <r>
      <rPr>
        <b/>
        <vertAlign val="superscript"/>
        <sz val="10"/>
        <rFont val="Arial"/>
        <family val="2"/>
        <charset val="204"/>
      </rPr>
      <t>2</t>
    </r>
  </si>
  <si>
    <t>Millicable Flex 15Вт, Nexans (Норвегия), гарантия 20 лет</t>
  </si>
  <si>
    <r>
      <t xml:space="preserve">шаг 12,5см,
</t>
    </r>
    <r>
      <rPr>
        <b/>
        <i/>
        <u/>
        <sz val="11"/>
        <rFont val="Arial"/>
        <family val="2"/>
        <charset val="204"/>
      </rPr>
      <t>120</t>
    </r>
    <r>
      <rPr>
        <b/>
        <sz val="10"/>
        <rFont val="Arial"/>
        <family val="2"/>
        <charset val="204"/>
      </rPr>
      <t xml:space="preserve"> Вт/м</t>
    </r>
    <r>
      <rPr>
        <b/>
        <vertAlign val="superscript"/>
        <sz val="10"/>
        <rFont val="Arial"/>
        <family val="2"/>
        <charset val="204"/>
      </rPr>
      <t>2</t>
    </r>
  </si>
  <si>
    <r>
      <t xml:space="preserve">шаг 10 см,
</t>
    </r>
    <r>
      <rPr>
        <b/>
        <i/>
        <u/>
        <sz val="11"/>
        <rFont val="Arial"/>
        <family val="2"/>
        <charset val="204"/>
      </rPr>
      <t>150</t>
    </r>
    <r>
      <rPr>
        <b/>
        <sz val="10"/>
        <rFont val="Arial"/>
        <family val="2"/>
        <charset val="204"/>
      </rPr>
      <t xml:space="preserve"> Вт/м</t>
    </r>
    <r>
      <rPr>
        <b/>
        <vertAlign val="superscript"/>
        <sz val="10"/>
        <rFont val="Arial"/>
        <family val="2"/>
        <charset val="204"/>
      </rPr>
      <t>2</t>
    </r>
  </si>
  <si>
    <r>
      <t xml:space="preserve">шаг 8 см,
</t>
    </r>
    <r>
      <rPr>
        <b/>
        <i/>
        <u/>
        <sz val="11"/>
        <rFont val="Arial"/>
        <family val="2"/>
        <charset val="204"/>
      </rPr>
      <t>185</t>
    </r>
    <r>
      <rPr>
        <b/>
        <i/>
        <sz val="11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Вт/м</t>
    </r>
    <r>
      <rPr>
        <b/>
        <vertAlign val="superscript"/>
        <sz val="10"/>
        <rFont val="Arial"/>
        <family val="2"/>
        <charset val="204"/>
      </rPr>
      <t>2</t>
    </r>
  </si>
  <si>
    <r>
      <t xml:space="preserve">шаг 7,5 см,
</t>
    </r>
    <r>
      <rPr>
        <b/>
        <i/>
        <u/>
        <sz val="11"/>
        <rFont val="Arial"/>
        <family val="2"/>
        <charset val="204"/>
      </rPr>
      <t>200</t>
    </r>
    <r>
      <rPr>
        <b/>
        <sz val="10"/>
        <rFont val="Arial"/>
        <family val="2"/>
        <charset val="204"/>
      </rPr>
      <t xml:space="preserve"> Вт/м</t>
    </r>
    <r>
      <rPr>
        <b/>
        <vertAlign val="superscript"/>
        <sz val="10"/>
        <rFont val="Arial"/>
        <family val="2"/>
        <charset val="204"/>
      </rPr>
      <t>2</t>
    </r>
  </si>
  <si>
    <t xml:space="preserve">Flex 80 </t>
  </si>
  <si>
    <t>Flex 120</t>
  </si>
  <si>
    <t>Flex  150</t>
  </si>
  <si>
    <t>Flex  220</t>
  </si>
  <si>
    <t>Flex  300</t>
  </si>
  <si>
    <t>Flex  385</t>
  </si>
  <si>
    <t>Flex  425</t>
  </si>
  <si>
    <t>Flex  565</t>
  </si>
  <si>
    <t>Flex  600</t>
  </si>
  <si>
    <t>Flex 650</t>
  </si>
  <si>
    <t>Flex  770</t>
  </si>
  <si>
    <t>Flex  815</t>
  </si>
  <si>
    <t>Flex 935</t>
  </si>
  <si>
    <t xml:space="preserve">Flex 1030 </t>
  </si>
  <si>
    <t>Flex 1120</t>
  </si>
  <si>
    <t>Flex 1200</t>
  </si>
  <si>
    <t>Flex 1340</t>
  </si>
  <si>
    <t>Flex 1500</t>
  </si>
  <si>
    <t>Flex 1650</t>
  </si>
  <si>
    <t>Flex 2000</t>
  </si>
  <si>
    <t>Flex 2205</t>
  </si>
  <si>
    <t>FLEX 375</t>
  </si>
  <si>
    <t>FLEX 450</t>
  </si>
  <si>
    <t>FLEX 525</t>
  </si>
  <si>
    <t>FLEX 600</t>
  </si>
  <si>
    <t>FLEX 750</t>
  </si>
  <si>
    <t>FLEX 900</t>
  </si>
  <si>
    <t>FLEX 1050</t>
  </si>
  <si>
    <t>FLEX 1200</t>
  </si>
  <si>
    <t>FLEX 1500</t>
  </si>
  <si>
    <t>FLEX 1800</t>
  </si>
  <si>
    <r>
      <t xml:space="preserve">WARM LIFE
</t>
    </r>
    <r>
      <rPr>
        <sz val="14"/>
        <color indexed="8"/>
        <rFont val="Calibri"/>
        <family val="2"/>
        <charset val="204"/>
      </rPr>
      <t>Гарантия 2 года</t>
    </r>
  </si>
  <si>
    <r>
      <rPr>
        <b/>
        <sz val="14"/>
        <color theme="1"/>
        <rFont val="Calibri"/>
        <family val="2"/>
        <charset val="204"/>
        <scheme val="minor"/>
      </rPr>
      <t>Terneo Pro</t>
    </r>
    <r>
      <rPr>
        <sz val="11"/>
        <color theme="1"/>
        <rFont val="Calibri"/>
        <family val="2"/>
        <charset val="204"/>
        <scheme val="minor"/>
      </rPr>
      <t xml:space="preserve">
(Украина, гарантия 2 года)</t>
    </r>
  </si>
  <si>
    <r>
      <rPr>
        <b/>
        <sz val="12"/>
        <color indexed="8"/>
        <rFont val="Calibri"/>
        <family val="2"/>
        <charset val="204"/>
      </rPr>
      <t>OJ Electronics
OTD2 1999</t>
    </r>
    <r>
      <rPr>
        <sz val="11"/>
        <color theme="1"/>
        <rFont val="Calibri"/>
        <family val="2"/>
        <charset val="204"/>
        <scheme val="minor"/>
      </rPr>
      <t xml:space="preserve">
(Дания, гарантия 3 года)</t>
    </r>
  </si>
  <si>
    <r>
      <rPr>
        <b/>
        <sz val="18"/>
        <color indexed="8"/>
        <rFont val="Calibri"/>
        <family val="2"/>
        <charset val="204"/>
      </rPr>
      <t>Profiterm Pro</t>
    </r>
    <r>
      <rPr>
        <sz val="11"/>
        <color theme="1"/>
        <rFont val="Calibri"/>
        <family val="2"/>
        <charset val="204"/>
        <scheme val="minor"/>
      </rPr>
      <t xml:space="preserve">
(Украина, гарантия 2 года)</t>
    </r>
  </si>
  <si>
    <r>
      <rPr>
        <b/>
        <sz val="14"/>
        <color indexed="8"/>
        <rFont val="Calibri"/>
        <family val="2"/>
        <charset val="204"/>
      </rPr>
      <t xml:space="preserve"> Profiterm mex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(Украина, гарантия 2 года)</t>
    </r>
  </si>
  <si>
    <r>
      <rPr>
        <b/>
        <sz val="14"/>
        <color indexed="8"/>
        <rFont val="Calibri"/>
        <family val="2"/>
        <charset val="204"/>
      </rPr>
      <t>Profiterm EX-01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(Украина, гарантия 2 года)</t>
    </r>
  </si>
  <si>
    <r>
      <rPr>
        <b/>
        <sz val="11"/>
        <color theme="1"/>
        <rFont val="Calibri"/>
        <family val="2"/>
        <charset val="204"/>
        <scheme val="minor"/>
      </rPr>
      <t xml:space="preserve">Схема подключения к терморегулятору              </t>
    </r>
    <r>
      <rPr>
        <sz val="11"/>
        <color theme="1"/>
        <rFont val="Calibri"/>
        <family val="2"/>
        <charset val="204"/>
        <scheme val="minor"/>
      </rPr>
      <t>Подключение кабеля(ей)  большой мощности через контактор
Для подключения к терморегулятору одной и более секций, необходимо соблюдать нагрузку в 16А (3500Вт), максимально рекомендованная нагрузка на один регулятор 2800Вт (с пусковыми токами это и есть3500Вт). В случае превышения этой нагрузки, в цепь добавляется контактор (магнитный пускатель), который берёт всю мощность на себя.</t>
    </r>
  </si>
  <si>
    <t>Чехия
Гарантия 20 лет</t>
  </si>
  <si>
    <r>
      <rPr>
        <b/>
        <i/>
        <sz val="12"/>
        <color indexed="8"/>
        <rFont val="Arial"/>
        <family val="2"/>
        <charset val="204"/>
      </rPr>
      <t xml:space="preserve">Чехия </t>
    </r>
    <r>
      <rPr>
        <b/>
        <i/>
        <sz val="9"/>
        <color indexed="8"/>
        <rFont val="Arial"/>
        <family val="2"/>
        <charset val="204"/>
      </rPr>
      <t>(бюджет от Fenix)</t>
    </r>
    <r>
      <rPr>
        <b/>
        <i/>
        <sz val="14"/>
        <color indexed="8"/>
        <rFont val="Arial"/>
        <family val="2"/>
        <charset val="204"/>
      </rPr>
      <t xml:space="preserve">
Гарантия 20 лет</t>
    </r>
  </si>
  <si>
    <r>
      <t xml:space="preserve">IN TERM
Чехия
Гарантия 20 лет
Мат </t>
    </r>
    <r>
      <rPr>
        <b/>
        <i/>
        <u/>
        <sz val="11"/>
        <color indexed="8"/>
        <rFont val="Arial"/>
        <family val="2"/>
        <charset val="204"/>
      </rPr>
      <t>200</t>
    </r>
    <r>
      <rPr>
        <b/>
        <sz val="8"/>
        <color indexed="8"/>
        <rFont val="Arial"/>
        <family val="2"/>
        <charset val="204"/>
      </rPr>
      <t xml:space="preserve"> Вт/м</t>
    </r>
    <r>
      <rPr>
        <b/>
        <vertAlign val="superscript"/>
        <sz val="8"/>
        <color indexed="8"/>
        <rFont val="Arial"/>
        <family val="2"/>
        <charset val="204"/>
      </rPr>
      <t>2</t>
    </r>
  </si>
  <si>
    <r>
      <rPr>
        <b/>
        <sz val="11"/>
        <color indexed="8"/>
        <rFont val="Arial"/>
        <family val="2"/>
        <charset val="204"/>
      </rPr>
      <t>FENIX</t>
    </r>
    <r>
      <rPr>
        <b/>
        <sz val="8"/>
        <color indexed="8"/>
        <rFont val="Arial"/>
        <family val="2"/>
        <charset val="204"/>
      </rPr>
      <t xml:space="preserve">
Чехия
Гарантия 20 лет
LDTS </t>
    </r>
    <r>
      <rPr>
        <b/>
        <i/>
        <u/>
        <sz val="8"/>
        <color indexed="8"/>
        <rFont val="Arial"/>
        <family val="2"/>
        <charset val="204"/>
      </rPr>
      <t>160</t>
    </r>
    <r>
      <rPr>
        <b/>
        <sz val="8"/>
        <color indexed="8"/>
        <rFont val="Arial"/>
        <family val="2"/>
        <charset val="204"/>
      </rPr>
      <t xml:space="preserve"> Вт/м</t>
    </r>
    <r>
      <rPr>
        <b/>
        <vertAlign val="superscript"/>
        <sz val="8"/>
        <color indexed="8"/>
        <rFont val="Arial"/>
        <family val="2"/>
        <charset val="204"/>
      </rPr>
      <t>2</t>
    </r>
  </si>
  <si>
    <r>
      <rPr>
        <b/>
        <sz val="14"/>
        <color indexed="8"/>
        <rFont val="Calibri"/>
        <family val="2"/>
        <charset val="204"/>
      </rPr>
      <t>Terneo rtp / Unica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(Украина, гарантия 2 года)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b/>
        <i/>
        <u/>
        <sz val="14"/>
        <color indexed="8"/>
        <rFont val="Calibri"/>
        <family val="2"/>
        <charset val="204"/>
      </rPr>
      <t>Цвет</t>
    </r>
    <r>
      <rPr>
        <i/>
        <u/>
        <sz val="11"/>
        <color indexed="8"/>
        <rFont val="Calibri"/>
        <family val="2"/>
        <charset val="204"/>
      </rPr>
      <t xml:space="preserve">: </t>
    </r>
    <r>
      <rPr>
        <i/>
        <u/>
        <sz val="9"/>
        <color indexed="8"/>
        <rFont val="Calibri"/>
        <family val="2"/>
        <charset val="204"/>
      </rPr>
      <t>белый / бежевый</t>
    </r>
  </si>
  <si>
    <r>
      <rPr>
        <b/>
        <sz val="20"/>
        <color indexed="9"/>
        <rFont val="Calibri"/>
        <family val="2"/>
        <charset val="204"/>
      </rPr>
      <t xml:space="preserve">Алюминиевые маты </t>
    </r>
    <r>
      <rPr>
        <b/>
        <sz val="16"/>
        <color indexed="9"/>
        <rFont val="Calibri"/>
        <family val="2"/>
        <charset val="204"/>
      </rPr>
      <t>для укладки под ламинат, паркетную доску, линолеум, ковролин</t>
    </r>
  </si>
  <si>
    <t>FENIX</t>
  </si>
  <si>
    <r>
      <rPr>
        <b/>
        <i/>
        <sz val="12"/>
        <color indexed="8"/>
        <rFont val="Arial"/>
        <family val="2"/>
        <charset val="204"/>
      </rPr>
      <t>Дания</t>
    </r>
    <r>
      <rPr>
        <b/>
        <i/>
        <sz val="11"/>
        <color indexed="8"/>
        <rFont val="Arial"/>
        <family val="2"/>
        <charset val="204"/>
      </rPr>
      <t xml:space="preserve"> </t>
    </r>
    <r>
      <rPr>
        <b/>
        <i/>
        <sz val="9"/>
        <color indexed="8"/>
        <rFont val="Arial"/>
        <family val="2"/>
        <charset val="204"/>
      </rPr>
      <t xml:space="preserve">(бюджетный бренд от Devi), </t>
    </r>
    <r>
      <rPr>
        <b/>
        <sz val="14"/>
        <color indexed="8"/>
        <rFont val="Arial"/>
        <family val="2"/>
        <charset val="204"/>
      </rPr>
      <t xml:space="preserve">Гарантия 12 лет </t>
    </r>
  </si>
  <si>
    <r>
      <t xml:space="preserve">PROFItherm EKO
Украина
Гарантия 15 лет       
 Мат </t>
    </r>
    <r>
      <rPr>
        <b/>
        <i/>
        <u/>
        <sz val="8"/>
        <color indexed="8"/>
        <rFont val="Arial"/>
        <family val="2"/>
        <charset val="204"/>
      </rPr>
      <t>150</t>
    </r>
    <r>
      <rPr>
        <b/>
        <sz val="8"/>
        <color indexed="8"/>
        <rFont val="Arial"/>
        <family val="2"/>
        <charset val="204"/>
      </rPr>
      <t xml:space="preserve"> Вт/м</t>
    </r>
    <r>
      <rPr>
        <b/>
        <vertAlign val="superscript"/>
        <sz val="8"/>
        <color indexed="8"/>
        <rFont val="Arial"/>
        <family val="2"/>
        <charset val="204"/>
      </rPr>
      <t>2</t>
    </r>
  </si>
  <si>
    <r>
      <t xml:space="preserve">Теплолюкс
Россия
Гарантия 26 лет
TROPIX </t>
    </r>
    <r>
      <rPr>
        <b/>
        <i/>
        <u/>
        <sz val="8"/>
        <color indexed="8"/>
        <rFont val="Arial"/>
        <family val="2"/>
        <charset val="204"/>
      </rPr>
      <t xml:space="preserve">160 </t>
    </r>
    <r>
      <rPr>
        <b/>
        <sz val="8"/>
        <color indexed="8"/>
        <rFont val="Arial"/>
        <family val="2"/>
        <charset val="204"/>
      </rPr>
      <t>Вт/м</t>
    </r>
    <r>
      <rPr>
        <b/>
        <vertAlign val="superscript"/>
        <sz val="8"/>
        <color indexed="8"/>
        <rFont val="Arial"/>
        <family val="2"/>
        <charset val="204"/>
      </rPr>
      <t>2</t>
    </r>
  </si>
  <si>
    <r>
      <t xml:space="preserve">Hemstedt
Германия
Гарантия 20 лет
  DH </t>
    </r>
    <r>
      <rPr>
        <b/>
        <i/>
        <u/>
        <sz val="8"/>
        <color indexed="8"/>
        <rFont val="Arial"/>
        <family val="2"/>
        <charset val="204"/>
      </rPr>
      <t>150</t>
    </r>
    <r>
      <rPr>
        <b/>
        <sz val="8"/>
        <color indexed="8"/>
        <rFont val="Arial"/>
        <family val="2"/>
        <charset val="204"/>
      </rPr>
      <t xml:space="preserve"> Вт/м</t>
    </r>
    <r>
      <rPr>
        <b/>
        <vertAlign val="superscript"/>
        <sz val="8"/>
        <color indexed="8"/>
        <rFont val="Arial"/>
        <family val="2"/>
        <charset val="204"/>
      </rPr>
      <t>2</t>
    </r>
  </si>
  <si>
    <r>
      <t xml:space="preserve">Nexans
Норвегия
Гарантия 20 лет
 MILLIMAT </t>
    </r>
    <r>
      <rPr>
        <b/>
        <i/>
        <u/>
        <sz val="8"/>
        <color indexed="8"/>
        <rFont val="Arial"/>
        <family val="2"/>
        <charset val="204"/>
      </rPr>
      <t>150</t>
    </r>
    <r>
      <rPr>
        <b/>
        <sz val="8"/>
        <color indexed="8"/>
        <rFont val="Arial"/>
        <family val="2"/>
        <charset val="204"/>
      </rPr>
      <t xml:space="preserve"> Вт/м</t>
    </r>
    <r>
      <rPr>
        <b/>
        <vertAlign val="superscript"/>
        <sz val="8"/>
        <color indexed="8"/>
        <rFont val="Arial"/>
        <family val="2"/>
        <charset val="204"/>
      </rPr>
      <t>2</t>
    </r>
  </si>
  <si>
    <r>
      <t xml:space="preserve">Devi
Дания
Гарантия 20 лет
 DTIR </t>
    </r>
    <r>
      <rPr>
        <b/>
        <i/>
        <u/>
        <sz val="8"/>
        <color indexed="8"/>
        <rFont val="Arial"/>
        <family val="2"/>
        <charset val="204"/>
      </rPr>
      <t>150</t>
    </r>
    <r>
      <rPr>
        <b/>
        <sz val="8"/>
        <color indexed="8"/>
        <rFont val="Arial"/>
        <family val="2"/>
        <charset val="204"/>
      </rPr>
      <t xml:space="preserve"> Вт/м</t>
    </r>
    <r>
      <rPr>
        <b/>
        <vertAlign val="superscript"/>
        <sz val="8"/>
        <color indexed="8"/>
        <rFont val="Arial"/>
        <family val="2"/>
        <charset val="204"/>
      </rPr>
      <t>2</t>
    </r>
  </si>
  <si>
    <t>Ширина, см</t>
  </si>
  <si>
    <r>
      <rPr>
        <b/>
        <sz val="11"/>
        <color indexed="8"/>
        <rFont val="Calibri"/>
        <family val="2"/>
        <charset val="204"/>
      </rPr>
      <t xml:space="preserve">IN-THERM
 (heat plus)
</t>
    </r>
    <r>
      <rPr>
        <sz val="11"/>
        <color theme="1"/>
        <rFont val="Calibri"/>
        <family val="2"/>
        <charset val="204"/>
        <scheme val="minor"/>
      </rPr>
      <t>(Корея)</t>
    </r>
  </si>
  <si>
    <r>
      <rPr>
        <b/>
        <sz val="11"/>
        <color indexed="8"/>
        <rFont val="Calibri"/>
        <family val="2"/>
        <charset val="204"/>
      </rPr>
      <t xml:space="preserve">IN-THERM
(heat plus)
</t>
    </r>
    <r>
      <rPr>
        <sz val="11"/>
        <color theme="1"/>
        <rFont val="Calibri"/>
        <family val="2"/>
        <charset val="204"/>
        <scheme val="minor"/>
      </rPr>
      <t>(Корея)</t>
    </r>
  </si>
  <si>
    <t>IN-THERM</t>
  </si>
  <si>
    <t>ALUMIA
(теплолюкс)</t>
  </si>
  <si>
    <r>
      <t>Вт/м</t>
    </r>
    <r>
      <rPr>
        <b/>
        <vertAlign val="superscript"/>
        <sz val="9"/>
        <color indexed="8"/>
        <rFont val="Calibri"/>
        <family val="2"/>
        <charset val="204"/>
      </rPr>
      <t>2</t>
    </r>
  </si>
  <si>
    <r>
      <t xml:space="preserve"> м</t>
    </r>
    <r>
      <rPr>
        <b/>
        <vertAlign val="superscript"/>
        <sz val="12"/>
        <rFont val="Arial"/>
        <family val="2"/>
        <charset val="204"/>
      </rPr>
      <t>2</t>
    </r>
    <r>
      <rPr>
        <b/>
        <sz val="12"/>
        <rFont val="Arial"/>
        <family val="2"/>
        <charset val="204"/>
      </rPr>
      <t>/150Вт</t>
    </r>
  </si>
  <si>
    <t xml:space="preserve">
50, 80, 100
</t>
  </si>
  <si>
    <t>50, 100(2*50)</t>
  </si>
  <si>
    <r>
      <rPr>
        <b/>
        <sz val="18"/>
        <color indexed="8"/>
        <rFont val="Calibri"/>
        <family val="2"/>
        <charset val="204"/>
      </rPr>
      <t>IN-THERM 
WL-51</t>
    </r>
    <r>
      <rPr>
        <sz val="11"/>
        <color theme="1"/>
        <rFont val="Calibri"/>
        <family val="2"/>
        <charset val="204"/>
        <scheme val="minor"/>
      </rPr>
      <t xml:space="preserve">
(Украина, гарантия 2 года)</t>
    </r>
  </si>
  <si>
    <r>
      <t xml:space="preserve">IN-THERM 
WL-91
</t>
    </r>
    <r>
      <rPr>
        <sz val="14"/>
        <color indexed="8"/>
        <rFont val="Calibri"/>
        <family val="2"/>
        <charset val="204"/>
      </rPr>
      <t>(Украина, гарантия 2 года)</t>
    </r>
  </si>
  <si>
    <r>
      <rPr>
        <b/>
        <sz val="18"/>
        <color theme="1"/>
        <rFont val="Calibri"/>
        <family val="2"/>
        <charset val="204"/>
        <scheme val="minor"/>
      </rPr>
      <t xml:space="preserve">Nexans </t>
    </r>
    <r>
      <rPr>
        <b/>
        <sz val="14"/>
        <color theme="1"/>
        <rFont val="Calibri"/>
        <family val="2"/>
        <charset val="204"/>
        <scheme val="minor"/>
      </rPr>
      <t xml:space="preserve">
</t>
    </r>
    <r>
      <rPr>
        <b/>
        <sz val="12"/>
        <color theme="1"/>
        <rFont val="Calibri"/>
        <family val="2"/>
        <charset val="204"/>
        <scheme val="minor"/>
      </rPr>
      <t>N-COMFORT TR</t>
    </r>
  </si>
  <si>
    <r>
      <t xml:space="preserve">Millitemp 2
</t>
    </r>
    <r>
      <rPr>
        <b/>
        <sz val="14"/>
        <color indexed="8"/>
        <rFont val="Calibri"/>
        <family val="2"/>
        <charset val="204"/>
      </rPr>
      <t>(Дания, гарантия 2 года)
Цвет: черный</t>
    </r>
  </si>
  <si>
    <r>
      <t xml:space="preserve">OJ OCD6-1999
</t>
    </r>
    <r>
      <rPr>
        <b/>
        <sz val="16"/>
        <color indexed="8"/>
        <rFont val="Calibri"/>
        <family val="2"/>
        <charset val="204"/>
      </rPr>
      <t>(Дания, гарантия 2 года)</t>
    </r>
  </si>
  <si>
    <r>
      <rPr>
        <b/>
        <sz val="14"/>
        <color indexed="8"/>
        <rFont val="Calibri"/>
        <family val="2"/>
        <charset val="204"/>
      </rPr>
      <t>OJ Electronics 
OTN-1991 / 
MTN-1991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(Дания, гарантия 3 года)</t>
    </r>
  </si>
  <si>
    <r>
      <rPr>
        <b/>
        <sz val="14"/>
        <color indexed="8"/>
        <rFont val="Calibri"/>
        <family val="2"/>
        <charset val="204"/>
      </rPr>
      <t>OJ Electronics OCD5-1999</t>
    </r>
    <r>
      <rPr>
        <sz val="11"/>
        <color theme="1"/>
        <rFont val="Calibri"/>
        <family val="2"/>
        <charset val="204"/>
        <scheme val="minor"/>
      </rPr>
      <t xml:space="preserve">
(Дания, гарантия 3 года)</t>
    </r>
  </si>
  <si>
    <r>
      <t xml:space="preserve">Profitherm touch 
</t>
    </r>
    <r>
      <rPr>
        <sz val="14"/>
        <color indexed="8"/>
        <rFont val="Calibri"/>
        <family val="2"/>
        <charset val="204"/>
      </rPr>
      <t>Гарантия 2 года</t>
    </r>
  </si>
  <si>
    <t>Теплолюкс LC 001</t>
  </si>
  <si>
    <t xml:space="preserve">Наш комфорт 701 </t>
  </si>
  <si>
    <t>Теплолюкс ТР 510</t>
  </si>
  <si>
    <r>
      <rPr>
        <b/>
        <sz val="18"/>
        <color indexed="8"/>
        <rFont val="Calibri"/>
        <family val="2"/>
        <charset val="204"/>
      </rPr>
      <t xml:space="preserve">ST AR16/SL  
</t>
    </r>
    <r>
      <rPr>
        <sz val="12"/>
        <color indexed="8"/>
        <rFont val="Calibri"/>
        <family val="2"/>
        <charset val="204"/>
      </rPr>
      <t>(совместим с Legrand Valena, Schneider Unica)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(Германия, гарантия 3 года)</t>
    </r>
  </si>
  <si>
    <r>
      <rPr>
        <b/>
        <sz val="14"/>
        <color indexed="8"/>
        <rFont val="Calibri"/>
        <family val="2"/>
        <charset val="204"/>
      </rPr>
      <t>Наш Комфорт ТР 711</t>
    </r>
    <r>
      <rPr>
        <sz val="10"/>
        <color indexed="8"/>
        <rFont val="Calibri"/>
        <family val="2"/>
        <charset val="204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(Россия, гарантия 2 года)</t>
    </r>
  </si>
  <si>
    <r>
      <rPr>
        <b/>
        <sz val="13"/>
        <color indexed="8"/>
        <rFont val="Calibri"/>
        <family val="2"/>
        <charset val="204"/>
      </rPr>
      <t>Теплолюкс 515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(Россия, гарантия 2 года)</t>
    </r>
  </si>
  <si>
    <r>
      <rPr>
        <b/>
        <sz val="18"/>
        <color indexed="8"/>
        <rFont val="Calibri"/>
        <family val="2"/>
        <charset val="204"/>
      </rPr>
      <t xml:space="preserve">Теплолюкс ТР 520 </t>
    </r>
    <r>
      <rPr>
        <sz val="11"/>
        <color theme="1"/>
        <rFont val="Calibri"/>
        <family val="2"/>
        <charset val="204"/>
        <scheme val="minor"/>
      </rPr>
      <t xml:space="preserve">
(Россия, гарантия 2 года)</t>
    </r>
  </si>
  <si>
    <r>
      <t xml:space="preserve">Теплолюкс SE200
</t>
    </r>
    <r>
      <rPr>
        <sz val="12"/>
        <color indexed="8"/>
        <rFont val="Calibri"/>
        <family val="2"/>
        <charset val="204"/>
      </rPr>
      <t>(Россия, гарантия 2 года)</t>
    </r>
  </si>
  <si>
    <r>
      <t xml:space="preserve">Наш Комфорт 721
</t>
    </r>
    <r>
      <rPr>
        <sz val="12"/>
        <color theme="1"/>
        <rFont val="Calibri"/>
        <family val="2"/>
        <charset val="204"/>
        <scheme val="minor"/>
      </rPr>
      <t>(Россия, гарантия 2 года)</t>
    </r>
  </si>
  <si>
    <r>
      <t xml:space="preserve">ET 81 W
</t>
    </r>
    <r>
      <rPr>
        <b/>
        <sz val="18"/>
        <color rgb="FFFF0000"/>
        <rFont val="Calibri"/>
        <family val="2"/>
        <charset val="204"/>
        <scheme val="minor"/>
      </rPr>
      <t>WI-FI</t>
    </r>
  </si>
  <si>
    <r>
      <t xml:space="preserve">ET 61 W
</t>
    </r>
    <r>
      <rPr>
        <b/>
        <sz val="18"/>
        <color rgb="FFFF0000"/>
        <rFont val="Calibri"/>
        <family val="2"/>
        <charset val="204"/>
        <scheme val="minor"/>
      </rPr>
      <t>Wi-FI</t>
    </r>
  </si>
  <si>
    <r>
      <t xml:space="preserve">Devireg Smart </t>
    </r>
    <r>
      <rPr>
        <b/>
        <sz val="18"/>
        <color rgb="FFFF0000"/>
        <rFont val="Calibri"/>
        <family val="2"/>
        <charset val="204"/>
      </rPr>
      <t>WI-FI</t>
    </r>
    <r>
      <rPr>
        <b/>
        <sz val="18"/>
        <color indexed="8"/>
        <rFont val="Calibri"/>
        <family val="2"/>
        <charset val="204"/>
      </rPr>
      <t xml:space="preserve">
</t>
    </r>
    <r>
      <rPr>
        <b/>
        <sz val="11"/>
        <color indexed="8"/>
        <rFont val="Calibri"/>
        <family val="2"/>
        <charset val="204"/>
      </rPr>
      <t xml:space="preserve">(Дания, гарантия 5 лет)
</t>
    </r>
    <r>
      <rPr>
        <b/>
        <i/>
        <u/>
        <sz val="14"/>
        <color indexed="8"/>
        <rFont val="Calibri"/>
        <family val="2"/>
        <charset val="204"/>
      </rPr>
      <t>Цвет:</t>
    </r>
    <r>
      <rPr>
        <b/>
        <sz val="18"/>
        <color indexed="8"/>
        <rFont val="Calibri"/>
        <family val="2"/>
        <charset val="204"/>
      </rPr>
      <t xml:space="preserve"> </t>
    </r>
    <r>
      <rPr>
        <b/>
        <sz val="9"/>
        <color indexed="8"/>
        <rFont val="Calibri"/>
        <family val="2"/>
        <charset val="204"/>
      </rPr>
      <t>белый / слоновая кость / черный</t>
    </r>
  </si>
  <si>
    <t>EM 524 89</t>
  </si>
  <si>
    <t>EM 524 90</t>
  </si>
  <si>
    <t>ITR 4</t>
  </si>
  <si>
    <t>DTR-E</t>
  </si>
  <si>
    <t xml:space="preserve">ESF 524 001 </t>
  </si>
  <si>
    <t>TFF 524 002</t>
  </si>
  <si>
    <t xml:space="preserve">ESD 424 003 </t>
  </si>
  <si>
    <t>TFF 524 004</t>
  </si>
  <si>
    <t>метеостанция</t>
  </si>
  <si>
    <t>датчик льда и снего с подогревом</t>
  </si>
  <si>
    <t>датчик влажности и температуры</t>
  </si>
  <si>
    <t>датчик температуры</t>
  </si>
  <si>
    <t>одна</t>
  </si>
  <si>
    <t xml:space="preserve">две </t>
  </si>
  <si>
    <t xml:space="preserve">одна </t>
  </si>
  <si>
    <t>Каждая зона метеостанции работает только в комплекте с двумя датчиками. Набор датчиков для обогрева грунта: 001 + 002 или 001 + 004. Для обогрева кровли: 003 + 004.</t>
  </si>
  <si>
    <t>Термостат</t>
  </si>
  <si>
    <t>Д-3</t>
  </si>
  <si>
    <t>Д-4</t>
  </si>
  <si>
    <t>Д-2</t>
  </si>
  <si>
    <t>Д-1</t>
  </si>
  <si>
    <t>К-3</t>
  </si>
  <si>
    <t>К-2</t>
  </si>
  <si>
    <t>К-1</t>
  </si>
  <si>
    <t>датчик влажности</t>
  </si>
  <si>
    <t>две</t>
  </si>
  <si>
    <t>Profitherm (Украина)</t>
  </si>
  <si>
    <t>Eberle (Германия)</t>
  </si>
  <si>
    <t>Sneg</t>
  </si>
  <si>
    <t>Osa</t>
  </si>
  <si>
    <t>Terneo (украина)</t>
  </si>
  <si>
    <t>ETN4-1999</t>
  </si>
  <si>
    <t>ETR/F-1447A</t>
  </si>
  <si>
    <t>ETR2-1550</t>
  </si>
  <si>
    <t>ETO2- 4550</t>
  </si>
  <si>
    <t>Метеостанция</t>
  </si>
  <si>
    <t>ETF-744/99</t>
  </si>
  <si>
    <t>ETOR-55</t>
  </si>
  <si>
    <t>ETOG-55</t>
  </si>
  <si>
    <t>ETSG-55</t>
  </si>
  <si>
    <t>ETOG 56</t>
  </si>
  <si>
    <t>ETOK-1</t>
  </si>
  <si>
    <t>ETF-622</t>
  </si>
  <si>
    <t>ETF-522</t>
  </si>
  <si>
    <t>основание для ETOG-56</t>
  </si>
  <si>
    <t>DEVI (Дания)</t>
  </si>
  <si>
    <t>OJ Electronics (Дания)</t>
  </si>
  <si>
    <t>Зоны</t>
  </si>
  <si>
    <t>Тип</t>
  </si>
  <si>
    <t>ETV-1991</t>
  </si>
  <si>
    <t>ETV-1999</t>
  </si>
  <si>
    <t>ETI-1551</t>
  </si>
  <si>
    <t>ETI-1221</t>
  </si>
  <si>
    <t>Термостат
(+5…+45)</t>
  </si>
  <si>
    <t>Термостат
(-10…+10)</t>
  </si>
  <si>
    <t>Термостат
(+60…+160)</t>
  </si>
  <si>
    <t>140F1088</t>
  </si>
  <si>
    <t>140F1086</t>
  </si>
  <si>
    <t>140F1089</t>
  </si>
  <si>
    <t>Гильза и крышка для 140F1088</t>
  </si>
  <si>
    <t>Метеостанции для наружного обогрева и термостаты</t>
  </si>
  <si>
    <t>датчик тем-ры</t>
  </si>
  <si>
    <t>РТМ 200</t>
  </si>
  <si>
    <t>Roomstat 140</t>
  </si>
  <si>
    <t>TST01-0,3</t>
  </si>
  <si>
    <t>TST05-4,0</t>
  </si>
  <si>
    <t>TSW01-3,0</t>
  </si>
  <si>
    <t>TSP02-3,0</t>
  </si>
  <si>
    <t xml:space="preserve">РТ-330 </t>
  </si>
  <si>
    <t>датчик влаги</t>
  </si>
  <si>
    <t>датчик влаги и тем-ры</t>
  </si>
  <si>
    <t>датчик тем-ры для труб</t>
  </si>
  <si>
    <t>Термостат IP-67</t>
  </si>
  <si>
    <t>Метеостанция 
+ДО TSP02-3,0
+ДТ TST01-0,3
+БПДО</t>
  </si>
  <si>
    <t>БПДО</t>
  </si>
  <si>
    <t>Датчик
(-55 до +60)</t>
  </si>
  <si>
    <t>Датчик
(-15 до +5)</t>
  </si>
  <si>
    <t>Датчик осадков</t>
  </si>
  <si>
    <t>Датчик воды</t>
  </si>
  <si>
    <t>БП для 
TSP02-3,0</t>
  </si>
  <si>
    <t>Теплолюкс (Россия)</t>
  </si>
  <si>
    <t>Термостат
(-5…+50)</t>
  </si>
  <si>
    <t>Термостат
(-10…+50)</t>
  </si>
  <si>
    <t>Термостат
(-30…+70)</t>
  </si>
  <si>
    <t>R10-4</t>
  </si>
  <si>
    <t>датчик
тем-ры</t>
  </si>
  <si>
    <t>термостат
(0…+10)</t>
  </si>
  <si>
    <t>термостат
(-10…+50)</t>
  </si>
  <si>
    <t>термостат
(+10…+110)</t>
  </si>
  <si>
    <t>Термостат
+ДТ (TST05-4.0)
(-15…+15)</t>
  </si>
  <si>
    <t>Термостат
(0…+60)</t>
  </si>
  <si>
    <t>Розница</t>
  </si>
  <si>
    <t>PROFI THERM Eko плюс 23  140Вт</t>
  </si>
  <si>
    <t>PROFI THERM Eko плюс 23  160Вт</t>
  </si>
  <si>
    <t>PROFI THERM Eko плюс 23  230Вт</t>
  </si>
  <si>
    <t>PROFI THERM Eko плюс 23  330Вт</t>
  </si>
  <si>
    <t>PROFI THERM Eko плюс 23  445Вт</t>
  </si>
  <si>
    <t>PROFI THERM Eko плюс 23  560Вт</t>
  </si>
  <si>
    <t>PROFI THERM Eko плюс 23 660Вт</t>
  </si>
  <si>
    <t>PROFI THERM Eko плюс 23 770Вт</t>
  </si>
  <si>
    <t>PROFI THERM Eko плюс 23 880Вт</t>
  </si>
  <si>
    <t>PROFI THERM Eko плюс 23 995Вт</t>
  </si>
  <si>
    <t>PROFI THERM Eko плюс 23 1100Вт</t>
  </si>
  <si>
    <t>PROFI THERM Eko плюс 23 1325Вт</t>
  </si>
  <si>
    <t>PROFI THERM Eko плюс 23 1545Вт</t>
  </si>
  <si>
    <t>PROFI THERM Eko плюс 23 1860Вт</t>
  </si>
  <si>
    <t>PROFI THERM Eko плюс 23 2285Вт</t>
  </si>
  <si>
    <t>PROFI THERM Eko плюс 23 2675Вт</t>
  </si>
  <si>
    <t>PROFI THERM Eko плюс 23 3360Вт</t>
  </si>
  <si>
    <t>PROFI THERM Eko плюс 23 4030Вт</t>
  </si>
  <si>
    <t>PROFI THERM Eko плюс 23 4445Вт</t>
  </si>
  <si>
    <t>PROFI THERM Eko плюс-2 23 110Вт</t>
  </si>
  <si>
    <t>PROFI THERM Eko плюс-2 23 165Вт</t>
  </si>
  <si>
    <t>PROFI THERM Eko плюс-2 23 235Вт</t>
  </si>
  <si>
    <t>PROFI THERM Eko плюс-2 23 315Вт</t>
  </si>
  <si>
    <t>PROFI THERM Eko плюс-2 23 395Вт</t>
  </si>
  <si>
    <t>PROFI THERM Eko плюс-2 23 465Вт</t>
  </si>
  <si>
    <t>PROFI THERM Eko плюс-2 23 545Вт</t>
  </si>
  <si>
    <t>PROFI THERM Eko плюс-2 23 620Вт</t>
  </si>
  <si>
    <t>PROFI THERM Eko плюс-2 23 700Вт</t>
  </si>
  <si>
    <t>PROFI THERM Eko плюс-2 23 780Вт</t>
  </si>
  <si>
    <t>PROFI THERM Eko плюс-2 23 935Вт</t>
  </si>
  <si>
    <t>PROFI THERM Eko плюс-2 23 1090Вт</t>
  </si>
  <si>
    <t>PROFI THERM Eko плюс-2 23 1310Вт</t>
  </si>
  <si>
    <t>PROFI THERM Eko плюс-2 23 1630Вт</t>
  </si>
  <si>
    <t>PROFI THERM Eko плюс-2 23 1900Вт</t>
  </si>
  <si>
    <t>PROFI THERM Eko плюс-2 23 2375Вт</t>
  </si>
  <si>
    <t>PROFI THERM Eko плюс-2 23 2850Вт</t>
  </si>
  <si>
    <t>PROFI THERM Eko плюс-2 23 3130Вт</t>
  </si>
  <si>
    <t>Шаг см 135Вт/м2</t>
  </si>
  <si>
    <t>Шаг см 170Вт/м2</t>
  </si>
  <si>
    <t>0,5 (шаг 5см)</t>
  </si>
  <si>
    <t>1,75 (шаг 8см)</t>
  </si>
  <si>
    <t>0,9 (шаг 6см)</t>
  </si>
  <si>
    <t>2,2 (шаг 7,5см)</t>
  </si>
  <si>
    <t>1,5 (шаг 10см)</t>
  </si>
  <si>
    <t>2,8 (шаг 7,5см)</t>
  </si>
  <si>
    <t>3,3 (шаг 7,5см)</t>
  </si>
  <si>
    <t>5,2 (шаг 7,5см)</t>
  </si>
  <si>
    <t>7,9 (шаг 7,5см)</t>
  </si>
  <si>
    <t>8,8 (шаг 8см)</t>
  </si>
  <si>
    <t>0,6 (шаг 6см)</t>
  </si>
  <si>
    <t>1,1 (шаг 7,5см)</t>
  </si>
  <si>
    <t>1,8 (шаг 12см)</t>
  </si>
  <si>
    <t>2,1 (шаг 10см)</t>
  </si>
  <si>
    <t>3 (шаг 10см)</t>
  </si>
  <si>
    <t>3,7 (шаг 12см)</t>
  </si>
  <si>
    <t>4,3 (шаг 10см)</t>
  </si>
  <si>
    <t>7 (шаг 10см)</t>
  </si>
  <si>
    <t>8,6 (шаг 8см)</t>
  </si>
  <si>
    <t>11,1 (шаг 10см)</t>
  </si>
  <si>
    <t>КН-15 75</t>
  </si>
  <si>
    <t>КН-15 150</t>
  </si>
  <si>
    <t>КН-15 225</t>
  </si>
  <si>
    <t>КН-15 300</t>
  </si>
  <si>
    <t>КН-15 375</t>
  </si>
  <si>
    <t>КН-15 525</t>
  </si>
  <si>
    <t>КН-15 900</t>
  </si>
  <si>
    <t>КН-15 1200</t>
  </si>
  <si>
    <t>КН-15 1500</t>
  </si>
  <si>
    <t>КН-15 450</t>
  </si>
  <si>
    <t>Flex ~11Вт, Profi Therm Eko (Украина), гарантия 15 лет</t>
  </si>
  <si>
    <t xml:space="preserve">Гарантия 20 лет </t>
  </si>
  <si>
    <r>
      <t>3.</t>
    </r>
    <r>
      <rPr>
        <b/>
        <sz val="11"/>
        <color indexed="8"/>
        <rFont val="Calibri"/>
        <family val="2"/>
        <charset val="204"/>
      </rPr>
      <t xml:space="preserve"> Смонтируйте нагревательный кабель и
установите гофротрубу для датчика температуры</t>
    </r>
  </si>
  <si>
    <r>
      <rPr>
        <b/>
        <sz val="12"/>
        <color rgb="FFFF0000"/>
        <rFont val="Calibri"/>
        <family val="2"/>
        <charset val="204"/>
      </rPr>
      <t>5.</t>
    </r>
    <r>
      <rPr>
        <b/>
        <sz val="12"/>
        <color indexed="8"/>
        <rFont val="Calibri"/>
        <family val="2"/>
        <charset val="204"/>
      </rPr>
      <t xml:space="preserve"> Уложите напольное покрытие</t>
    </r>
  </si>
  <si>
    <r>
      <rPr>
        <b/>
        <sz val="12"/>
        <color rgb="FFFF0000"/>
        <rFont val="Calibri"/>
        <family val="2"/>
        <charset val="204"/>
      </rPr>
      <t>4.</t>
    </r>
    <r>
      <rPr>
        <b/>
        <sz val="12"/>
        <rFont val="Calibri"/>
        <family val="2"/>
        <charset val="204"/>
      </rPr>
      <t xml:space="preserve"> Залейте стяжку (мин. 3см)</t>
    </r>
  </si>
  <si>
    <t>Белоруссия</t>
  </si>
  <si>
    <r>
      <t xml:space="preserve">КН-15 Вт/м, </t>
    </r>
    <r>
      <rPr>
        <b/>
        <i/>
        <sz val="12"/>
        <rFont val="Arial Black"/>
        <family val="2"/>
        <charset val="204"/>
      </rPr>
      <t>Ekson</t>
    </r>
    <r>
      <rPr>
        <b/>
        <i/>
        <sz val="11"/>
        <rFont val="Arial Black"/>
        <family val="2"/>
        <charset val="204"/>
      </rPr>
      <t xml:space="preserve"> (Белоруссия)</t>
    </r>
    <r>
      <rPr>
        <b/>
        <sz val="11"/>
        <rFont val="Arial Black"/>
        <family val="2"/>
        <charset val="204"/>
      </rPr>
      <t>, гарантия 20 лет</t>
    </r>
  </si>
  <si>
    <t>Украина (Одесскабель), Гарантия 15 лет</t>
  </si>
  <si>
    <r>
      <rPr>
        <b/>
        <sz val="18"/>
        <color indexed="8"/>
        <rFont val="Arial Black"/>
        <family val="2"/>
        <charset val="204"/>
      </rPr>
      <t>Двужильные маты в плиточный клей</t>
    </r>
    <r>
      <rPr>
        <b/>
        <sz val="10"/>
        <color indexed="8"/>
        <rFont val="Arial Black"/>
        <family val="2"/>
        <charset val="204"/>
      </rPr>
      <t xml:space="preserve">           </t>
    </r>
    <r>
      <rPr>
        <b/>
        <sz val="12"/>
        <color indexed="10"/>
        <rFont val="Arial Black"/>
        <family val="2"/>
        <charset val="204"/>
      </rPr>
      <t>гофра в комплекте: Hemstedt, Fenix, IN-TERM, Ekson</t>
    </r>
    <r>
      <rPr>
        <b/>
        <sz val="10"/>
        <color indexed="8"/>
        <rFont val="Arial Black"/>
        <family val="2"/>
        <charset val="204"/>
      </rPr>
      <t xml:space="preserve">        </t>
    </r>
  </si>
  <si>
    <r>
      <t xml:space="preserve"> </t>
    </r>
    <r>
      <rPr>
        <b/>
        <sz val="10"/>
        <color indexed="8"/>
        <rFont val="Arial"/>
        <family val="2"/>
        <charset val="204"/>
      </rPr>
      <t>Fenix</t>
    </r>
    <r>
      <rPr>
        <b/>
        <sz val="9"/>
        <color indexed="8"/>
        <rFont val="Arial"/>
        <family val="2"/>
        <charset val="204"/>
      </rPr>
      <t xml:space="preserve">        Чехия
Гарантия 20 лет         LDTS</t>
    </r>
    <r>
      <rPr>
        <b/>
        <sz val="9"/>
        <color rgb="FFFF0000"/>
        <rFont val="Arial"/>
        <family val="2"/>
        <charset val="204"/>
      </rPr>
      <t xml:space="preserve"> NEW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160 Вт/м кв</t>
    </r>
    <r>
      <rPr>
        <b/>
        <sz val="11"/>
        <color indexed="8"/>
        <rFont val="Arial"/>
        <family val="2"/>
        <charset val="204"/>
      </rPr>
      <t xml:space="preserve"> </t>
    </r>
  </si>
  <si>
    <r>
      <t xml:space="preserve"> </t>
    </r>
    <r>
      <rPr>
        <b/>
        <sz val="10"/>
        <color indexed="8"/>
        <rFont val="Arial"/>
        <family val="2"/>
        <charset val="204"/>
      </rPr>
      <t>EKSON</t>
    </r>
    <r>
      <rPr>
        <b/>
        <sz val="9"/>
        <color indexed="8"/>
        <rFont val="Arial"/>
        <family val="2"/>
        <charset val="204"/>
      </rPr>
      <t xml:space="preserve">     </t>
    </r>
    <r>
      <rPr>
        <b/>
        <sz val="8"/>
        <color indexed="8"/>
        <rFont val="Arial"/>
        <family val="2"/>
        <charset val="204"/>
      </rPr>
      <t>Белоруссия</t>
    </r>
    <r>
      <rPr>
        <b/>
        <sz val="9"/>
        <color indexed="8"/>
        <rFont val="Arial"/>
        <family val="2"/>
        <charset val="204"/>
      </rPr>
      <t xml:space="preserve">
Гарантия 20 лет        
МН-150</t>
    </r>
    <r>
      <rPr>
        <b/>
        <sz val="11"/>
        <color indexed="8"/>
        <rFont val="Arial"/>
        <family val="2"/>
        <charset val="204"/>
      </rPr>
      <t xml:space="preserve"> </t>
    </r>
  </si>
  <si>
    <r>
      <t>Veria
Дания
Гарантия 12 лет
Quickmat 150Вт/м</t>
    </r>
    <r>
      <rPr>
        <b/>
        <vertAlign val="superscript"/>
        <sz val="9"/>
        <color indexed="8"/>
        <rFont val="Arial"/>
        <family val="2"/>
        <charset val="204"/>
      </rPr>
      <t>2</t>
    </r>
  </si>
  <si>
    <r>
      <t xml:space="preserve">EXTHERM EKO
Германия
Гарантия 20
 </t>
    </r>
    <r>
      <rPr>
        <b/>
        <i/>
        <u/>
        <sz val="11"/>
        <color indexed="8"/>
        <rFont val="Arial"/>
        <family val="2"/>
        <charset val="204"/>
      </rPr>
      <t>180</t>
    </r>
    <r>
      <rPr>
        <b/>
        <sz val="8"/>
        <color indexed="8"/>
        <rFont val="Arial"/>
        <family val="2"/>
        <charset val="204"/>
      </rPr>
      <t>Вт/м2</t>
    </r>
  </si>
  <si>
    <r>
      <rPr>
        <b/>
        <sz val="8"/>
        <color indexed="10"/>
        <rFont val="Arial"/>
        <family val="2"/>
        <charset val="204"/>
      </rPr>
      <t>1</t>
    </r>
    <r>
      <rPr>
        <b/>
        <sz val="8"/>
        <color indexed="8"/>
        <rFont val="Arial"/>
        <family val="2"/>
        <charset val="204"/>
      </rPr>
      <t xml:space="preserve"> Определите площадь укладки и размещение нагревательного мата</t>
    </r>
  </si>
  <si>
    <r>
      <t xml:space="preserve">WoksMat Украина Гарантия 20 лет                   </t>
    </r>
    <r>
      <rPr>
        <b/>
        <u/>
        <sz val="8"/>
        <color indexed="8"/>
        <rFont val="Arial"/>
        <family val="2"/>
        <charset val="204"/>
      </rPr>
      <t>160</t>
    </r>
    <r>
      <rPr>
        <b/>
        <sz val="8"/>
        <color indexed="8"/>
        <rFont val="Arial"/>
        <family val="2"/>
        <charset val="204"/>
      </rPr>
      <t xml:space="preserve"> Вт/м2</t>
    </r>
  </si>
  <si>
    <t>GrayHot       Украина Гарантия 20 лет  150 Вт/м2</t>
  </si>
  <si>
    <r>
      <t>Warmstad Россия       Гарантия 15 лет 150 Вт/м</t>
    </r>
    <r>
      <rPr>
        <b/>
        <vertAlign val="superscript"/>
        <sz val="10"/>
        <color indexed="8"/>
        <rFont val="Calibri"/>
        <family val="2"/>
        <charset val="204"/>
      </rPr>
      <t>2</t>
    </r>
  </si>
  <si>
    <t>ЦЕНА (секция)</t>
  </si>
  <si>
    <t>Шаг 7,5см</t>
  </si>
  <si>
    <r>
      <t xml:space="preserve">Шаг 10см </t>
    </r>
    <r>
      <rPr>
        <b/>
        <i/>
        <u/>
        <sz val="10"/>
        <color indexed="8"/>
        <rFont val="Calibri"/>
        <family val="2"/>
        <charset val="204"/>
      </rPr>
      <t/>
    </r>
  </si>
  <si>
    <t xml:space="preserve">Шаг 12,5см </t>
  </si>
  <si>
    <r>
      <t xml:space="preserve">Россия, </t>
    </r>
    <r>
      <rPr>
        <b/>
        <i/>
        <sz val="12"/>
        <color theme="1"/>
        <rFont val="Arial"/>
        <family val="2"/>
        <charset val="204"/>
      </rPr>
      <t>Гарантия 26 лет</t>
    </r>
  </si>
  <si>
    <t>Woks 10, Украина, гарантия 20 лет</t>
  </si>
  <si>
    <r>
      <t xml:space="preserve">шаг см, </t>
    </r>
    <r>
      <rPr>
        <b/>
        <i/>
        <u/>
        <sz val="10"/>
        <rFont val="Arial"/>
        <family val="2"/>
        <charset val="204"/>
      </rPr>
      <t>135</t>
    </r>
    <r>
      <rPr>
        <b/>
        <sz val="10"/>
        <rFont val="Arial"/>
        <family val="2"/>
        <charset val="204"/>
      </rPr>
      <t xml:space="preserve"> Вт/м</t>
    </r>
    <r>
      <rPr>
        <b/>
        <vertAlign val="superscript"/>
        <sz val="10"/>
        <rFont val="Arial"/>
        <family val="2"/>
        <charset val="204"/>
      </rPr>
      <t>2</t>
    </r>
  </si>
  <si>
    <r>
      <t xml:space="preserve">шаг см, </t>
    </r>
    <r>
      <rPr>
        <b/>
        <i/>
        <u/>
        <sz val="11"/>
        <rFont val="Arial"/>
        <family val="2"/>
        <charset val="204"/>
      </rPr>
      <t>170</t>
    </r>
    <r>
      <rPr>
        <b/>
        <i/>
        <sz val="11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Вт/м</t>
    </r>
    <r>
      <rPr>
        <b/>
        <vertAlign val="superscript"/>
        <sz val="10"/>
        <rFont val="Arial"/>
        <family val="2"/>
        <charset val="204"/>
      </rPr>
      <t>2</t>
    </r>
  </si>
  <si>
    <t>Woks 10 - 75</t>
  </si>
  <si>
    <t>Woks 10 - 100</t>
  </si>
  <si>
    <t>Woks 10 - 150</t>
  </si>
  <si>
    <t>Woks 10 - 220</t>
  </si>
  <si>
    <t>Woks 10 - 300</t>
  </si>
  <si>
    <t>Woks 10 - 350</t>
  </si>
  <si>
    <t>Woks 10 - 450</t>
  </si>
  <si>
    <t>Woks 10 - 500</t>
  </si>
  <si>
    <t>Woks 10 - 600</t>
  </si>
  <si>
    <t>Woks 10 - 700</t>
  </si>
  <si>
    <t>Woks 10 - 850</t>
  </si>
  <si>
    <t>Woks 10 - 990</t>
  </si>
  <si>
    <t>Woks 10 - 1140</t>
  </si>
  <si>
    <t>Woks 10 - 1455</t>
  </si>
  <si>
    <t>Woks 10 - 1740</t>
  </si>
  <si>
    <t>Woks 10 - 2080</t>
  </si>
  <si>
    <t xml:space="preserve">        Тонкий кабель под плитку</t>
  </si>
  <si>
    <t>Двужильный кабель Woks 23</t>
  </si>
  <si>
    <t>Woks 23 310</t>
  </si>
  <si>
    <t>Woks 23 465</t>
  </si>
  <si>
    <t>Woks 23 535</t>
  </si>
  <si>
    <t>Woks 23 615</t>
  </si>
  <si>
    <t>Woks 23 700</t>
  </si>
  <si>
    <t>Woks 23 785</t>
  </si>
  <si>
    <t>Woks 23 935</t>
  </si>
  <si>
    <t>Woks 23 1090</t>
  </si>
  <si>
    <t>Woks 23 1310</t>
  </si>
  <si>
    <t>Woks 23 2135</t>
  </si>
  <si>
    <t>Woks 23 2375</t>
  </si>
  <si>
    <t>Площадь поверхности обогрева, кв.м</t>
  </si>
  <si>
    <t>"Холодные крыши"</t>
  </si>
  <si>
    <t>"Тёплые крыши"</t>
  </si>
  <si>
    <t>230 Вт</t>
  </si>
  <si>
    <t>270 Вт</t>
  </si>
  <si>
    <t>300 Вт</t>
  </si>
  <si>
    <t>370 Вт</t>
  </si>
  <si>
    <t>Цена, грн</t>
  </si>
  <si>
    <t>Woks 1R 23 320</t>
  </si>
  <si>
    <t>Woks 1R 23 550</t>
  </si>
  <si>
    <t>Woks 1R 23 770</t>
  </si>
  <si>
    <t>Woks 1R 23 990</t>
  </si>
  <si>
    <t>Woks 1R 23 1320</t>
  </si>
  <si>
    <t>Woks 1R 23 1660</t>
  </si>
  <si>
    <t>Woks 1R 23 2125</t>
  </si>
  <si>
    <t>Woks 1R 23 2700</t>
  </si>
  <si>
    <t>Woks 1R 23 3360</t>
  </si>
  <si>
    <t>Woks 1R 23 4455</t>
  </si>
  <si>
    <t>Одножильный кабель Woks 1R 23</t>
  </si>
  <si>
    <t>Двужильный кабель Woks 30</t>
  </si>
  <si>
    <t>Woks 30 270</t>
  </si>
  <si>
    <t>Woks 30 450</t>
  </si>
  <si>
    <t>Woks 30 615</t>
  </si>
  <si>
    <t>Woks 30 800</t>
  </si>
  <si>
    <t>Woks 30 1065</t>
  </si>
  <si>
    <t>Woks 30 1345</t>
  </si>
  <si>
    <t>Woks 30 1700</t>
  </si>
  <si>
    <t>Woks 30 2140</t>
  </si>
  <si>
    <t>Woks 30 2715</t>
  </si>
  <si>
    <t>Woks 30 3570</t>
  </si>
  <si>
    <r>
      <t xml:space="preserve">Шаг 12,5см </t>
    </r>
    <r>
      <rPr>
        <b/>
        <i/>
        <u/>
        <sz val="9"/>
        <color indexed="8"/>
        <rFont val="Calibri"/>
        <family val="2"/>
        <charset val="204"/>
      </rPr>
      <t>170</t>
    </r>
    <r>
      <rPr>
        <b/>
        <sz val="9"/>
        <color indexed="8"/>
        <rFont val="Calibri"/>
        <family val="2"/>
        <charset val="204"/>
      </rPr>
      <t>Вт/м</t>
    </r>
    <r>
      <rPr>
        <b/>
        <vertAlign val="superscript"/>
        <sz val="9"/>
        <color indexed="8"/>
        <rFont val="Calibri"/>
        <family val="2"/>
        <charset val="204"/>
      </rPr>
      <t>2</t>
    </r>
  </si>
  <si>
    <t>2790 *</t>
  </si>
  <si>
    <r>
      <t xml:space="preserve">Шаг 12,5см </t>
    </r>
    <r>
      <rPr>
        <b/>
        <i/>
        <u/>
        <sz val="8"/>
        <color indexed="8"/>
        <rFont val="Calibri"/>
        <family val="2"/>
        <charset val="204"/>
      </rPr>
      <t>160</t>
    </r>
    <r>
      <rPr>
        <b/>
        <sz val="8"/>
        <color indexed="8"/>
        <rFont val="Calibri"/>
        <family val="2"/>
        <charset val="204"/>
      </rPr>
      <t>Вт/м</t>
    </r>
    <r>
      <rPr>
        <b/>
        <vertAlign val="superscript"/>
        <sz val="8"/>
        <color indexed="8"/>
        <rFont val="Calibri"/>
        <family val="2"/>
        <charset val="204"/>
      </rPr>
      <t>2</t>
    </r>
  </si>
  <si>
    <r>
      <t xml:space="preserve">Шаг 15см </t>
    </r>
    <r>
      <rPr>
        <b/>
        <i/>
        <u/>
        <sz val="8"/>
        <color indexed="8"/>
        <rFont val="Calibri"/>
        <family val="2"/>
        <charset val="204"/>
      </rPr>
      <t>135</t>
    </r>
    <r>
      <rPr>
        <b/>
        <sz val="8"/>
        <color indexed="8"/>
        <rFont val="Calibri"/>
        <family val="2"/>
        <charset val="204"/>
      </rPr>
      <t>Вт/м</t>
    </r>
    <r>
      <rPr>
        <b/>
        <vertAlign val="superscript"/>
        <sz val="8"/>
        <color indexed="8"/>
        <rFont val="Calibri"/>
        <family val="2"/>
        <charset val="204"/>
      </rPr>
      <t>2</t>
    </r>
  </si>
  <si>
    <t>Чехия (бюджет от Fenix)    Гарантия 20 лет</t>
  </si>
  <si>
    <r>
      <t xml:space="preserve">IN TERM ЕКО
Чехия
Гарантия 15 лет
Мат </t>
    </r>
    <r>
      <rPr>
        <b/>
        <i/>
        <u/>
        <sz val="9"/>
        <color indexed="8"/>
        <rFont val="Arial"/>
        <family val="2"/>
        <charset val="204"/>
      </rPr>
      <t>200</t>
    </r>
    <r>
      <rPr>
        <b/>
        <sz val="9"/>
        <color indexed="8"/>
        <rFont val="Arial"/>
        <family val="2"/>
        <charset val="204"/>
      </rPr>
      <t xml:space="preserve"> Вт/м</t>
    </r>
    <r>
      <rPr>
        <b/>
        <vertAlign val="superscript"/>
        <sz val="9"/>
        <color indexed="8"/>
        <rFont val="Arial"/>
        <family val="2"/>
        <charset val="204"/>
      </rPr>
      <t>2</t>
    </r>
  </si>
  <si>
    <t xml:space="preserve">                                                               Украина (Одесскабель), Гарантия 20 лет</t>
  </si>
  <si>
    <t>ETC ECO                                                                        Германия, Гарантия 20 лет</t>
  </si>
  <si>
    <t>IN-THERM 
PWT 002
(Украина, гарантия 2 года)</t>
  </si>
  <si>
    <r>
      <t xml:space="preserve">ADSV 10 Вт/м (диаметр 4мм), </t>
    </r>
    <r>
      <rPr>
        <b/>
        <i/>
        <sz val="12"/>
        <rFont val="Arial Black"/>
        <family val="2"/>
        <charset val="204"/>
      </rPr>
      <t>Fenix</t>
    </r>
    <r>
      <rPr>
        <b/>
        <i/>
        <sz val="11"/>
        <rFont val="Arial Black"/>
        <family val="2"/>
        <charset val="204"/>
      </rPr>
      <t xml:space="preserve"> (Чехия)</t>
    </r>
    <r>
      <rPr>
        <b/>
        <sz val="11"/>
        <rFont val="Arial Black"/>
        <family val="2"/>
        <charset val="204"/>
      </rPr>
      <t>, гарантия 15 лет</t>
    </r>
  </si>
  <si>
    <r>
      <t xml:space="preserve">Кабель Hemstedt (Германия) - полностью заводская сборка, с безмуфтовым соединением и встроенным ограничителем температуры в концевой муфте (режим работы от +5 до +15, т.е. - кабель с ограничителем температуры, установленный на трубе, закрытый теплоизоляцией, включается при падении температуры трубы до +5С (т.е. и температура воды в ней же +5С в этот момент), по факту "за бортом" теплоизоляции температура окружающей среды в этот момент  ~ -10C. Далее разогреваясь до +15С кабель выключается и медленно остывает опять до +5С (если температура среды повысилась, то до +5С может и не остыть, оставаясь при этом в режиме ожидания, не потребляя электроэнергию. Безупречная надёжность и долговечность, а главное </t>
    </r>
    <r>
      <rPr>
        <b/>
        <sz val="10"/>
        <color indexed="10"/>
        <rFont val="Arial"/>
        <family val="2"/>
        <charset val="204"/>
      </rPr>
      <t>экономия электроэнергии</t>
    </r>
    <r>
      <rPr>
        <b/>
        <sz val="10"/>
        <rFont val="Arial"/>
        <family val="2"/>
        <charset val="204"/>
      </rPr>
      <t xml:space="preserve">, благодяра встроенному термостату! </t>
    </r>
    <r>
      <rPr>
        <b/>
        <sz val="10"/>
        <color indexed="10"/>
        <rFont val="Arial"/>
        <family val="2"/>
        <charset val="204"/>
      </rPr>
      <t xml:space="preserve">Отдельно взятый резистивный кабель любого производителя с отдельным терморегулятором - стоит значительно дороже! </t>
    </r>
  </si>
  <si>
    <r>
      <t>Кабель Hemstedt (Германия) - полностью заводская сборка, с безмуфтовым соединением и встроенным ограничителем температуры в
концевой муфте (режим работы от +5 до +15). Устойчивый к УФ излучению. Комлектация кабеля с встроенным термостатом (</t>
    </r>
    <r>
      <rPr>
        <b/>
        <sz val="10"/>
        <color indexed="10"/>
        <rFont val="Arial"/>
        <family val="2"/>
        <charset val="204"/>
      </rPr>
      <t xml:space="preserve">отдельно взятый резистивный кабель любого производителя с отдельным терморегулятором - стоит значительно дороже!). </t>
    </r>
    <r>
      <rPr>
        <b/>
        <sz val="10"/>
        <rFont val="Arial"/>
        <family val="2"/>
        <charset val="204"/>
      </rPr>
      <t>Также доступны кабели без термостата для систем с применением метеостанции. Безупречная надёжность и долговечность, а главное экономия электроэнергии, благодяра встроенному термостату!</t>
    </r>
  </si>
  <si>
    <t>Двуж. резистивный кабель HEMSTEDT FS 10Вт/м (безмуфтовая технология) для обогрева трубопроводов. Встроенный термостат в концевой муфте (+5C до +15С).</t>
  </si>
  <si>
    <t>Двуж. резистивный кабель FENIX PFP 12Вт/м для обогрева трубопроводов. Встроенный термостат в концевой муфте, включает кабель при +5C</t>
  </si>
  <si>
    <t>Двуж. резистивный кабель HEMSTEDT DAS 30 Вт/м (безмуфтовая технология) для антиобледенения кровель и водостоков. Встроенный термостат в концевой муфте (+5С до +15С)</t>
  </si>
  <si>
    <t>Двуж. резистивный кабель FENIX PFP 30Вт/м для антиобледенения кровель и водостоков. Встроенный термостат в концевой муфте, включает кабель при +5C</t>
  </si>
  <si>
    <t>PFP 30</t>
  </si>
  <si>
    <t>PFP 12</t>
  </si>
  <si>
    <t>FENIX ADPSV 30 Вт/м  ДЛЯ СИСТЕМ СНЕГОТАЯНИЯ ОТКРЫТЫХ ПЛОЩАДЕЙ</t>
  </si>
  <si>
    <t>ADPSV 30</t>
  </si>
  <si>
    <r>
      <t xml:space="preserve">ADSA 12 Вт/м (диаметр 2,7мм), </t>
    </r>
    <r>
      <rPr>
        <b/>
        <i/>
        <sz val="12"/>
        <rFont val="Arial Black"/>
        <family val="2"/>
        <charset val="204"/>
      </rPr>
      <t>Fenix</t>
    </r>
    <r>
      <rPr>
        <b/>
        <i/>
        <sz val="11"/>
        <rFont val="Arial Black"/>
        <family val="2"/>
        <charset val="204"/>
      </rPr>
      <t xml:space="preserve"> (Чехия)</t>
    </r>
    <r>
      <rPr>
        <b/>
        <sz val="11"/>
        <rFont val="Arial Black"/>
        <family val="2"/>
        <charset val="204"/>
      </rPr>
      <t>, гарантия 15 лет</t>
    </r>
  </si>
  <si>
    <t>ADSA12-165</t>
  </si>
  <si>
    <t>ADSA12-225</t>
  </si>
  <si>
    <t>ADSA12-350</t>
  </si>
  <si>
    <t>ADSA12-525</t>
  </si>
  <si>
    <t>ADSA12-700</t>
  </si>
  <si>
    <t>ADSA12-875</t>
  </si>
  <si>
    <t>ADSA12-1000</t>
  </si>
  <si>
    <t>ADSA12-1250</t>
  </si>
  <si>
    <t>ADSA12-1800</t>
  </si>
  <si>
    <t>ADSA12-2200</t>
  </si>
  <si>
    <t>ADSA12-1450</t>
  </si>
  <si>
    <r>
      <t xml:space="preserve">шаг 10 см,
</t>
    </r>
    <r>
      <rPr>
        <b/>
        <i/>
        <u/>
        <sz val="11"/>
        <rFont val="Arial"/>
        <family val="2"/>
        <charset val="204"/>
      </rPr>
      <t>120</t>
    </r>
    <r>
      <rPr>
        <b/>
        <sz val="10"/>
        <rFont val="Arial"/>
        <family val="2"/>
        <charset val="204"/>
      </rPr>
      <t xml:space="preserve"> Вт/м</t>
    </r>
    <r>
      <rPr>
        <b/>
        <vertAlign val="superscript"/>
        <sz val="10"/>
        <rFont val="Arial"/>
        <family val="2"/>
        <charset val="204"/>
      </rPr>
      <t>2</t>
    </r>
  </si>
  <si>
    <r>
      <t xml:space="preserve">шаг 8 см,
</t>
    </r>
    <r>
      <rPr>
        <b/>
        <i/>
        <u/>
        <sz val="11"/>
        <rFont val="Arial"/>
        <family val="2"/>
        <charset val="204"/>
      </rPr>
      <t>150</t>
    </r>
    <r>
      <rPr>
        <b/>
        <sz val="10"/>
        <rFont val="Arial"/>
        <family val="2"/>
        <charset val="204"/>
      </rPr>
      <t xml:space="preserve"> Вт/м</t>
    </r>
    <r>
      <rPr>
        <b/>
        <vertAlign val="superscript"/>
        <sz val="10"/>
        <rFont val="Arial"/>
        <family val="2"/>
        <charset val="204"/>
      </rPr>
      <t>2</t>
    </r>
  </si>
  <si>
    <r>
      <t xml:space="preserve">шаг 7,5 см,
</t>
    </r>
    <r>
      <rPr>
        <b/>
        <i/>
        <u/>
        <sz val="11"/>
        <rFont val="Arial"/>
        <family val="2"/>
        <charset val="204"/>
      </rPr>
      <t>160</t>
    </r>
    <r>
      <rPr>
        <b/>
        <i/>
        <sz val="11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Вт/м</t>
    </r>
    <r>
      <rPr>
        <b/>
        <vertAlign val="superscript"/>
        <sz val="10"/>
        <rFont val="Arial"/>
        <family val="2"/>
        <charset val="204"/>
      </rPr>
      <t>2</t>
    </r>
  </si>
  <si>
    <r>
      <t xml:space="preserve">шаг 6 см,
</t>
    </r>
    <r>
      <rPr>
        <b/>
        <i/>
        <u/>
        <sz val="11"/>
        <rFont val="Arial"/>
        <family val="2"/>
        <charset val="204"/>
      </rPr>
      <t>200</t>
    </r>
    <r>
      <rPr>
        <b/>
        <sz val="10"/>
        <rFont val="Arial"/>
        <family val="2"/>
        <charset val="204"/>
      </rPr>
      <t xml:space="preserve"> Вт/м</t>
    </r>
    <r>
      <rPr>
        <b/>
        <vertAlign val="superscript"/>
        <sz val="10"/>
        <rFont val="Arial"/>
        <family val="2"/>
        <charset val="204"/>
      </rPr>
      <t>2</t>
    </r>
  </si>
  <si>
    <t>Одножильный кабель PROFI THERM Eko плюс 23                             (для антиобледенения и снеготаяния)</t>
  </si>
  <si>
    <t>Двужильный кабель PROFI THERM Eko плюс 23                            (для антиобледенения и снеготаяния)</t>
  </si>
  <si>
    <t>Механческие-настенные</t>
  </si>
  <si>
    <r>
      <rPr>
        <b/>
        <sz val="10"/>
        <color indexed="8"/>
        <rFont val="Calibri"/>
        <family val="2"/>
        <charset val="204"/>
      </rPr>
      <t>EBERLE 
Fre 525 31</t>
    </r>
    <r>
      <rPr>
        <sz val="10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(Германия, гарантия 3 года)</t>
    </r>
  </si>
  <si>
    <r>
      <rPr>
        <b/>
        <sz val="10"/>
        <color indexed="8"/>
        <rFont val="Calibri"/>
        <family val="2"/>
        <charset val="204"/>
      </rPr>
      <t>OJ Electronics 
MTU2-1991</t>
    </r>
    <r>
      <rPr>
        <sz val="10"/>
        <color theme="1"/>
        <rFont val="Calibri"/>
        <family val="2"/>
        <charset val="204"/>
        <scheme val="minor"/>
      </rPr>
      <t xml:space="preserve">
</t>
    </r>
    <r>
      <rPr>
        <sz val="10"/>
        <color indexed="8"/>
        <rFont val="Calibri"/>
        <family val="2"/>
        <charset val="204"/>
      </rPr>
      <t>(Дания, гарантия 3 года)</t>
    </r>
  </si>
  <si>
    <r>
      <rPr>
        <b/>
        <sz val="28"/>
        <color theme="1"/>
        <rFont val="Calibri"/>
        <family val="2"/>
        <charset val="204"/>
        <scheme val="minor"/>
      </rPr>
      <t xml:space="preserve"> Vega   </t>
    </r>
    <r>
      <rPr>
        <b/>
        <sz val="22"/>
        <color theme="1"/>
        <rFont val="Calibri"/>
        <family val="2"/>
        <charset val="204"/>
        <scheme val="minor"/>
      </rPr>
      <t xml:space="preserve">         </t>
    </r>
    <r>
      <rPr>
        <sz val="11"/>
        <color theme="1"/>
        <rFont val="Calibri"/>
        <family val="2"/>
        <charset val="204"/>
        <scheme val="minor"/>
      </rPr>
      <t xml:space="preserve">                                       </t>
    </r>
    <r>
      <rPr>
        <sz val="24"/>
        <color theme="1"/>
        <rFont val="Calibri"/>
        <family val="2"/>
        <charset val="204"/>
        <scheme val="minor"/>
      </rPr>
      <t xml:space="preserve">LTC 070"prog" </t>
    </r>
    <r>
      <rPr>
        <sz val="20"/>
        <color theme="1"/>
        <rFont val="Calibri"/>
        <family val="2"/>
        <charset val="204"/>
        <scheme val="minor"/>
      </rPr>
      <t>(Украина, гарантия 4 года)</t>
    </r>
    <r>
      <rPr>
        <sz val="18"/>
        <color theme="1"/>
        <rFont val="Calibri"/>
        <family val="2"/>
        <charset val="204"/>
        <scheme val="minor"/>
      </rPr>
      <t xml:space="preserve">
</t>
    </r>
    <r>
      <rPr>
        <sz val="14"/>
        <color theme="1"/>
        <rFont val="Calibri"/>
        <family val="2"/>
        <charset val="204"/>
        <scheme val="minor"/>
      </rPr>
      <t>(рамка- Schneider- Asfora)</t>
    </r>
  </si>
  <si>
    <r>
      <rPr>
        <b/>
        <sz val="28"/>
        <color theme="1"/>
        <rFont val="Calibri"/>
        <family val="2"/>
        <charset val="204"/>
        <scheme val="minor"/>
      </rPr>
      <t xml:space="preserve"> Vega   </t>
    </r>
    <r>
      <rPr>
        <b/>
        <sz val="22"/>
        <color theme="1"/>
        <rFont val="Calibri"/>
        <family val="2"/>
        <charset val="204"/>
        <scheme val="minor"/>
      </rPr>
      <t xml:space="preserve">         </t>
    </r>
    <r>
      <rPr>
        <sz val="11"/>
        <color theme="1"/>
        <rFont val="Calibri"/>
        <family val="2"/>
        <charset val="204"/>
        <scheme val="minor"/>
      </rPr>
      <t xml:space="preserve">                                      </t>
    </r>
    <r>
      <rPr>
        <sz val="22"/>
        <color theme="1"/>
        <rFont val="Calibri"/>
        <family val="2"/>
        <charset val="204"/>
        <scheme val="minor"/>
      </rPr>
      <t xml:space="preserve">LTC 090 "PRO+" </t>
    </r>
    <r>
      <rPr>
        <sz val="20"/>
        <color theme="1"/>
        <rFont val="Calibri"/>
        <family val="2"/>
        <charset val="204"/>
        <scheme val="minor"/>
      </rPr>
      <t>(Украина, гарантия 4 года)</t>
    </r>
    <r>
      <rPr>
        <sz val="18"/>
        <color theme="1"/>
        <rFont val="Calibri"/>
        <family val="2"/>
        <charset val="204"/>
        <scheme val="minor"/>
      </rPr>
      <t xml:space="preserve">
</t>
    </r>
    <r>
      <rPr>
        <sz val="14"/>
        <color theme="1"/>
        <rFont val="Calibri"/>
        <family val="2"/>
        <charset val="204"/>
        <scheme val="minor"/>
      </rPr>
      <t>(рамка- Schneider- Asfora)</t>
    </r>
  </si>
  <si>
    <r>
      <rPr>
        <b/>
        <sz val="36"/>
        <color theme="1"/>
        <rFont val="Calibri"/>
        <family val="2"/>
        <charset val="204"/>
        <scheme val="minor"/>
      </rPr>
      <t xml:space="preserve">Vega </t>
    </r>
    <r>
      <rPr>
        <sz val="16"/>
        <color theme="1"/>
        <rFont val="Calibri"/>
        <family val="2"/>
        <charset val="204"/>
        <scheme val="minor"/>
      </rPr>
      <t xml:space="preserve">                                      LTC 030 "SFM"
(Украина, гарантия 4 года)</t>
    </r>
    <r>
      <rPr>
        <sz val="11"/>
        <color theme="1"/>
        <rFont val="Calibri"/>
        <family val="2"/>
        <charset val="204"/>
        <scheme val="minor"/>
      </rPr>
      <t xml:space="preserve">
(рамка- Schneider- Asfora)</t>
    </r>
  </si>
  <si>
    <t>Германия,Гарантия 20 лет</t>
  </si>
  <si>
    <r>
      <t xml:space="preserve">Shtoller        Германия   Гарантия 20 лет </t>
    </r>
    <r>
      <rPr>
        <b/>
        <u/>
        <sz val="9"/>
        <color indexed="8"/>
        <rFont val="Arial"/>
        <family val="2"/>
        <charset val="204"/>
      </rPr>
      <t>180</t>
    </r>
    <r>
      <rPr>
        <b/>
        <sz val="8"/>
        <color indexed="8"/>
        <rFont val="Arial"/>
        <family val="2"/>
        <charset val="204"/>
      </rPr>
      <t>Вт/м2</t>
    </r>
  </si>
  <si>
    <r>
      <rPr>
        <b/>
        <sz val="16"/>
        <color theme="1"/>
        <rFont val="Calibri"/>
        <family val="2"/>
        <charset val="204"/>
        <scheme val="minor"/>
      </rPr>
      <t>Terneo pro</t>
    </r>
    <r>
      <rPr>
        <sz val="11"/>
        <color theme="1"/>
        <rFont val="Calibri"/>
        <family val="2"/>
        <charset val="204"/>
        <scheme val="minor"/>
      </rPr>
      <t xml:space="preserve">
(Украина, гарантия 2 года)</t>
    </r>
  </si>
  <si>
    <t>579
(618 Unica)</t>
  </si>
  <si>
    <t>579
(618U)</t>
  </si>
  <si>
    <t>495
(533U)</t>
  </si>
  <si>
    <t>1080
1486</t>
  </si>
  <si>
    <t>764
(737U)</t>
  </si>
  <si>
    <t>764
(737 Unica)</t>
  </si>
  <si>
    <t>881
(836U)</t>
  </si>
  <si>
    <t>737
(692U)</t>
  </si>
  <si>
    <t xml:space="preserve">
1109
(1033U)</t>
  </si>
  <si>
    <t>673
(640 Unica)</t>
  </si>
  <si>
    <t>881
(836 Unica)</t>
  </si>
  <si>
    <t>1209
(1122 Unica)</t>
  </si>
  <si>
    <t>1285
(1277 Unica)</t>
  </si>
  <si>
    <t>495
(480 Unica)</t>
  </si>
  <si>
    <t>737
(692 Unica)</t>
  </si>
  <si>
    <t>1109
(1033U)</t>
  </si>
  <si>
    <t>1006
(939 Unica)</t>
  </si>
  <si>
    <r>
      <rPr>
        <b/>
        <sz val="18"/>
        <color indexed="8"/>
        <rFont val="Calibri"/>
        <family val="2"/>
        <charset val="204"/>
      </rPr>
      <t>Digitop TS-1F</t>
    </r>
    <r>
      <rPr>
        <b/>
        <sz val="16"/>
        <color indexed="8"/>
        <rFont val="Calibri"/>
        <family val="2"/>
        <charset val="204"/>
      </rPr>
      <t xml:space="preserve">
</t>
    </r>
    <r>
      <rPr>
        <sz val="10"/>
        <color indexed="8"/>
        <rFont val="Calibri"/>
        <family val="2"/>
        <charset val="204"/>
      </rPr>
      <t>(Украина, гарантия 5 лет)</t>
    </r>
  </si>
  <si>
    <t>Woks 18                                                        Украина (Одесскабель), Гарантия 20 лет</t>
  </si>
  <si>
    <t>100 W</t>
  </si>
  <si>
    <t>160 W</t>
  </si>
  <si>
    <t>220 W</t>
  </si>
  <si>
    <t>295 W</t>
  </si>
  <si>
    <t>370 W</t>
  </si>
  <si>
    <t>430 W</t>
  </si>
  <si>
    <t>500 W</t>
  </si>
  <si>
    <t>580 W</t>
  </si>
  <si>
    <t>660 W</t>
  </si>
  <si>
    <t>730 W</t>
  </si>
  <si>
    <t>810 W</t>
  </si>
  <si>
    <t>870 W</t>
  </si>
  <si>
    <t>1020 W</t>
  </si>
  <si>
    <t>1100 W</t>
  </si>
  <si>
    <t>1220 W</t>
  </si>
  <si>
    <t>1290 W</t>
  </si>
  <si>
    <t>1380 W</t>
  </si>
  <si>
    <r>
      <t xml:space="preserve">450                   </t>
    </r>
    <r>
      <rPr>
        <b/>
        <sz val="11"/>
        <color indexed="8"/>
        <rFont val="Calibri"/>
        <family val="2"/>
        <charset val="204"/>
      </rPr>
      <t xml:space="preserve">   </t>
    </r>
    <r>
      <rPr>
        <b/>
        <sz val="12"/>
        <color indexed="8"/>
        <rFont val="Calibri"/>
        <family val="2"/>
        <charset val="204"/>
      </rPr>
      <t>673
(711U</t>
    </r>
    <r>
      <rPr>
        <b/>
        <sz val="11"/>
        <color indexed="8"/>
        <rFont val="Calibri"/>
        <family val="2"/>
        <charset val="204"/>
      </rPr>
      <t>)</t>
    </r>
  </si>
  <si>
    <t>1209
(1148U)</t>
  </si>
  <si>
    <t>_</t>
  </si>
  <si>
    <t>DAS 5</t>
  </si>
  <si>
    <t>0,6 </t>
  </si>
  <si>
    <t>0,8 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</si>
</sst>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"/>
    <numFmt numFmtId="168" formatCode="#,##0&quot; F&quot;_);[Red]\(#,##0&quot; F)&quot;"/>
    <numFmt numFmtId="169" formatCode="General_)"/>
    <numFmt numFmtId="170" formatCode="0.000"/>
    <numFmt numFmtId="171" formatCode="#,##0.00&quot; F&quot;_);[Red]\(#,##0.00&quot; F)&quot;"/>
    <numFmt numFmtId="172" formatCode="#,##0&quot; $&quot;;\-#,##0&quot; $&quot;"/>
    <numFmt numFmtId="173" formatCode="#,##0&quot; $&quot;;[Red]\-#,##0&quot; $&quot;"/>
    <numFmt numFmtId="174" formatCode="_-* #,##0.00_-;\-* #,##0.00_-;_-* \-??_-;_-@_-"/>
    <numFmt numFmtId="175" formatCode="0_ "/>
    <numFmt numFmtId="176" formatCode="_-* #,##0.00\ [$€]_-;\-* #,##0.00\ [$€]_-;_-* \-??\ [$€]_-;_-@_-"/>
    <numFmt numFmtId="177" formatCode="_(* #,##0_);_(* \(#,##0\);_(* \-_);_(@_)"/>
    <numFmt numFmtId="178" formatCode="\$0.000"/>
    <numFmt numFmtId="179" formatCode="0.0%"/>
    <numFmt numFmtId="180" formatCode="0.0&quot;  &quot;"/>
    <numFmt numFmtId="181" formatCode="#,##0.00;[Red]\-#,##0.00"/>
    <numFmt numFmtId="182" formatCode="#,##0.00&quot; $&quot;;\-#,##0.00&quot; $&quot;"/>
    <numFmt numFmtId="183" formatCode="#,##0.00&quot; $&quot;;[Red]\-#,##0.00&quot; $&quot;"/>
    <numFmt numFmtId="184" formatCode="_-* #,##0;_-* #,##0;_-* \-;_-@_-"/>
    <numFmt numFmtId="185" formatCode="_(&quot;Itl. &quot;* #,##0_);_(&quot;Itl. &quot;* \(#,##0\);_(&quot;Itl. &quot;* \-_);_(@_)"/>
    <numFmt numFmtId="186" formatCode="0_ ;[Red]\-0\ "/>
    <numFmt numFmtId="187" formatCode="&quot;￥&quot;#,##0.00;[Red]\-&quot;￥&quot;#,##0.00"/>
    <numFmt numFmtId="188" formatCode="[$-804]aaaa;@"/>
    <numFmt numFmtId="189" formatCode="&quot;$&quot;#,##0.00_);[Red]\(&quot;$&quot;#,##0.00\)"/>
    <numFmt numFmtId="190" formatCode="#,##0.00\ [$руб.-419];\-#,##0.00\ [$руб.-419]"/>
  </numFmts>
  <fonts count="245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b/>
      <i/>
      <sz val="14"/>
      <color indexed="8"/>
      <name val="Arial"/>
      <family val="2"/>
      <charset val="204"/>
    </font>
    <font>
      <b/>
      <i/>
      <sz val="10"/>
      <color indexed="10"/>
      <name val="Arial"/>
      <family val="2"/>
      <charset val="204"/>
    </font>
    <font>
      <b/>
      <i/>
      <u/>
      <sz val="14"/>
      <color indexed="8"/>
      <name val="Arial"/>
      <family val="2"/>
      <charset val="204"/>
    </font>
    <font>
      <b/>
      <i/>
      <sz val="14"/>
      <color indexed="8"/>
      <name val="Arial"/>
      <family val="2"/>
      <charset val="204"/>
    </font>
    <font>
      <b/>
      <sz val="22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i/>
      <u/>
      <sz val="10"/>
      <color indexed="8"/>
      <name val="Calibri"/>
      <family val="2"/>
      <charset val="204"/>
    </font>
    <font>
      <b/>
      <vertAlign val="superscript"/>
      <sz val="10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48"/>
      <color indexed="8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2"/>
      <color indexed="10"/>
      <name val="Calibri"/>
      <family val="2"/>
      <charset val="204"/>
    </font>
    <font>
      <sz val="10"/>
      <name val="Arial Cyr"/>
      <charset val="204"/>
    </font>
    <font>
      <b/>
      <sz val="9"/>
      <color indexed="8"/>
      <name val="Calibri"/>
      <family val="2"/>
      <charset val="204"/>
    </font>
    <font>
      <b/>
      <i/>
      <sz val="12"/>
      <color indexed="8"/>
      <name val="Arial"/>
      <family val="2"/>
      <charset val="204"/>
    </font>
    <font>
      <b/>
      <i/>
      <sz val="9"/>
      <color indexed="8"/>
      <name val="Arial"/>
      <family val="2"/>
      <charset val="204"/>
    </font>
    <font>
      <b/>
      <sz val="12"/>
      <name val="Calibri"/>
      <family val="2"/>
      <charset val="204"/>
    </font>
    <font>
      <b/>
      <sz val="14"/>
      <name val="Calibri"/>
      <family val="2"/>
      <charset val="204"/>
    </font>
    <font>
      <b/>
      <i/>
      <sz val="11"/>
      <color indexed="8"/>
      <name val="Arial"/>
      <family val="2"/>
      <charset val="204"/>
    </font>
    <font>
      <sz val="10"/>
      <name val="Arial CE"/>
      <charset val="238"/>
    </font>
    <font>
      <u/>
      <sz val="10"/>
      <color indexed="12"/>
      <name val="Arial Cyr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</font>
    <font>
      <b/>
      <sz val="10"/>
      <color indexed="8"/>
      <name val="Arial Black"/>
      <family val="2"/>
      <charset val="204"/>
    </font>
    <font>
      <b/>
      <sz val="18"/>
      <color indexed="8"/>
      <name val="Arial Black"/>
      <family val="2"/>
      <charset val="204"/>
    </font>
    <font>
      <b/>
      <sz val="12"/>
      <color indexed="10"/>
      <name val="Arial Black"/>
      <family val="2"/>
      <charset val="204"/>
    </font>
    <font>
      <b/>
      <sz val="20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11"/>
      <color indexed="8"/>
      <name val="Arial"/>
      <family val="2"/>
      <charset val="204"/>
    </font>
    <font>
      <b/>
      <vertAlign val="superscript"/>
      <sz val="11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i/>
      <u/>
      <sz val="8"/>
      <color indexed="8"/>
      <name val="Arial"/>
      <family val="2"/>
      <charset val="204"/>
    </font>
    <font>
      <b/>
      <vertAlign val="superscript"/>
      <sz val="8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name val="Arial Black"/>
      <family val="2"/>
      <charset val="204"/>
    </font>
    <font>
      <b/>
      <i/>
      <sz val="12"/>
      <name val="Arial Black"/>
      <family val="2"/>
      <charset val="204"/>
    </font>
    <font>
      <b/>
      <i/>
      <sz val="11"/>
      <name val="Arial Black"/>
      <family val="2"/>
      <charset val="204"/>
    </font>
    <font>
      <b/>
      <sz val="11"/>
      <color indexed="10"/>
      <name val="Arial"/>
      <family val="2"/>
      <charset val="204"/>
    </font>
    <font>
      <b/>
      <sz val="10"/>
      <color indexed="60"/>
      <name val="Arial"/>
      <family val="2"/>
      <charset val="204"/>
    </font>
    <font>
      <sz val="12"/>
      <color indexed="8"/>
      <name val="Arial"/>
      <family val="2"/>
      <charset val="204"/>
    </font>
    <font>
      <b/>
      <i/>
      <u/>
      <sz val="11"/>
      <color indexed="8"/>
      <name val="Arial"/>
      <family val="2"/>
      <charset val="204"/>
    </font>
    <font>
      <b/>
      <vertAlign val="superscript"/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b/>
      <i/>
      <u/>
      <sz val="11"/>
      <name val="Arial"/>
      <family val="2"/>
      <charset val="204"/>
    </font>
    <font>
      <b/>
      <vertAlign val="superscript"/>
      <sz val="10"/>
      <name val="Arial"/>
      <family val="2"/>
      <charset val="204"/>
    </font>
    <font>
      <b/>
      <i/>
      <sz val="11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8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16"/>
      <color indexed="10"/>
      <name val="Calibri"/>
      <family val="2"/>
      <charset val="204"/>
    </font>
    <font>
      <sz val="10"/>
      <color indexed="8"/>
      <name val="Calibri"/>
      <family val="2"/>
      <charset val="204"/>
    </font>
    <font>
      <b/>
      <i/>
      <u/>
      <sz val="14"/>
      <color indexed="8"/>
      <name val="Calibri"/>
      <family val="2"/>
      <charset val="204"/>
    </font>
    <font>
      <i/>
      <u/>
      <sz val="11"/>
      <color indexed="8"/>
      <name val="Calibri"/>
      <family val="2"/>
      <charset val="204"/>
    </font>
    <font>
      <i/>
      <u/>
      <sz val="9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sz val="14"/>
      <color indexed="10"/>
      <name val="Calibri"/>
      <family val="2"/>
      <charset val="204"/>
    </font>
    <font>
      <sz val="10"/>
      <name val="Arial Cyr"/>
      <family val="2"/>
      <charset val="204"/>
    </font>
    <font>
      <u/>
      <sz val="10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1"/>
      <name val="Arial"/>
      <family val="2"/>
      <charset val="204"/>
    </font>
    <font>
      <b/>
      <vertAlign val="superscript"/>
      <sz val="9"/>
      <color indexed="8"/>
      <name val="Calibri"/>
      <family val="2"/>
      <charset val="204"/>
    </font>
    <font>
      <b/>
      <sz val="11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b/>
      <sz val="14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8"/>
      <name val="Arial"/>
      <family val="2"/>
      <charset val="204"/>
    </font>
    <font>
      <b/>
      <sz val="20"/>
      <color indexed="9"/>
      <name val="Calibri"/>
      <family val="2"/>
      <charset val="204"/>
    </font>
    <font>
      <b/>
      <u/>
      <sz val="20"/>
      <color indexed="9"/>
      <name val="Calibri"/>
      <family val="2"/>
      <charset val="204"/>
    </font>
    <font>
      <b/>
      <u/>
      <sz val="22"/>
      <color indexed="9"/>
      <name val="Calibri"/>
      <family val="2"/>
      <charset val="204"/>
    </font>
    <font>
      <u/>
      <sz val="10"/>
      <color indexed="12"/>
      <name val="Arial"/>
      <family val="2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2"/>
    </font>
    <font>
      <sz val="11"/>
      <color indexed="60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charset val="204"/>
    </font>
    <font>
      <sz val="12"/>
      <name val="宋体"/>
      <charset val="134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b/>
      <sz val="14"/>
      <color indexed="8"/>
      <name val="Arial"/>
      <family val="2"/>
      <charset val="204"/>
    </font>
    <font>
      <b/>
      <sz val="13"/>
      <color indexed="8"/>
      <name val="Calibri"/>
      <family val="2"/>
      <charset val="204"/>
    </font>
    <font>
      <sz val="10"/>
      <name val="Helv"/>
      <family val="2"/>
    </font>
    <font>
      <b/>
      <sz val="12"/>
      <name val="Arial MT"/>
      <family val="2"/>
      <charset val="204"/>
    </font>
    <font>
      <sz val="12"/>
      <name val="Arial MT"/>
      <family val="2"/>
      <charset val="204"/>
    </font>
    <font>
      <sz val="10"/>
      <name val="MS Serif"/>
      <family val="1"/>
      <charset val="204"/>
    </font>
    <font>
      <sz val="10"/>
      <color indexed="8"/>
      <name val="Arial"/>
      <family val="2"/>
      <charset val="204"/>
    </font>
    <font>
      <sz val="10"/>
      <color indexed="16"/>
      <name val="MS Serif"/>
      <family val="1"/>
      <charset val="204"/>
    </font>
    <font>
      <sz val="10"/>
      <name val="Geneva"/>
      <family val="2"/>
      <charset val="204"/>
    </font>
    <font>
      <b/>
      <sz val="8"/>
      <name val="MS Sans Serif"/>
      <family val="2"/>
      <charset val="204"/>
    </font>
    <font>
      <sz val="10"/>
      <color indexed="8"/>
      <name val="MS Sans Serif"/>
      <family val="2"/>
      <charset val="204"/>
    </font>
    <font>
      <sz val="8"/>
      <name val="MS Sans Serif"/>
      <family val="2"/>
      <charset val="204"/>
    </font>
    <font>
      <sz val="11"/>
      <name val="돋움"/>
      <family val="3"/>
      <charset val="129"/>
    </font>
    <font>
      <sz val="11"/>
      <color indexed="8"/>
      <name val="宋体"/>
      <charset val="13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indexed="8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i/>
      <u/>
      <sz val="11"/>
      <color indexed="8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name val="ＭＳ Ｐゴシック"/>
      <family val="3"/>
      <charset val="128"/>
    </font>
    <font>
      <b/>
      <sz val="11"/>
      <color indexed="8"/>
      <name val="Calibri"/>
      <family val="2"/>
      <charset val="204"/>
    </font>
    <font>
      <b/>
      <i/>
      <sz val="12"/>
      <color indexed="8"/>
      <name val="Arial"/>
      <family val="2"/>
      <charset val="204"/>
    </font>
    <font>
      <b/>
      <sz val="12"/>
      <color indexed="8"/>
      <name val="Calibri"/>
      <family val="2"/>
      <charset val="204"/>
    </font>
    <font>
      <b/>
      <i/>
      <u/>
      <sz val="12"/>
      <color indexed="8"/>
      <name val="Arial"/>
      <family val="2"/>
      <charset val="204"/>
    </font>
    <font>
      <sz val="8"/>
      <name val="Arial"/>
      <family val="2"/>
    </font>
    <font>
      <b/>
      <sz val="12"/>
      <color indexed="8"/>
      <name val="Calibri"/>
      <family val="2"/>
      <charset val="204"/>
    </font>
    <font>
      <u/>
      <sz val="10"/>
      <color indexed="12"/>
      <name val="Arial Cyr"/>
      <charset val="204"/>
    </font>
    <font>
      <sz val="10"/>
      <color indexed="8"/>
      <name val="Arial"/>
      <family val="2"/>
    </font>
    <font>
      <sz val="20"/>
      <color indexed="9"/>
      <name val="Calibri"/>
      <family val="2"/>
      <charset val="204"/>
    </font>
    <font>
      <b/>
      <sz val="8"/>
      <color indexed="10"/>
      <name val="Arial"/>
      <family val="2"/>
      <charset val="204"/>
    </font>
    <font>
      <sz val="12"/>
      <name val="Arial"/>
      <family val="2"/>
      <charset val="1"/>
    </font>
    <font>
      <b/>
      <i/>
      <sz val="11"/>
      <name val="Arial"/>
      <family val="2"/>
      <charset val="1"/>
    </font>
    <font>
      <sz val="11"/>
      <name val="Arial"/>
      <family val="2"/>
      <charset val="204"/>
    </font>
    <font>
      <b/>
      <sz val="14"/>
      <name val="Arial Cyr"/>
      <charset val="204"/>
    </font>
    <font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14"/>
      <color indexed="10"/>
      <name val="Arial Cyr"/>
      <charset val="204"/>
    </font>
    <font>
      <b/>
      <i/>
      <sz val="10.5"/>
      <name val="Arial"/>
      <family val="2"/>
      <charset val="1"/>
    </font>
    <font>
      <sz val="12"/>
      <color indexed="8"/>
      <name val="Arial"/>
      <family val="2"/>
    </font>
    <font>
      <b/>
      <u/>
      <sz val="16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6"/>
      <color indexed="9"/>
      <name val="Calibri"/>
      <family val="2"/>
      <charset val="204"/>
    </font>
    <font>
      <b/>
      <u/>
      <sz val="14"/>
      <name val="Arial"/>
      <family val="2"/>
      <charset val="204"/>
    </font>
    <font>
      <b/>
      <sz val="16"/>
      <color indexed="8"/>
      <name val="Arial Cyr"/>
      <charset val="204"/>
    </font>
    <font>
      <sz val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9.35"/>
      <color theme="10"/>
      <name val="Calibri"/>
      <family val="2"/>
      <charset val="204"/>
    </font>
    <font>
      <u/>
      <sz val="11"/>
      <color theme="10"/>
      <name val="Calibri"/>
      <family val="2"/>
      <charset val="204"/>
    </font>
    <font>
      <u/>
      <sz val="12.3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u/>
      <sz val="16"/>
      <color indexed="8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u/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b/>
      <sz val="11"/>
      <color theme="1"/>
      <name val="Arial Black"/>
      <family val="2"/>
      <charset val="204"/>
    </font>
    <font>
      <b/>
      <sz val="11"/>
      <color indexed="8"/>
      <name val="Arial Black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9"/>
      <color indexed="8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b/>
      <sz val="10"/>
      <color theme="1"/>
      <name val="Arial Cyr"/>
      <charset val="204"/>
    </font>
    <font>
      <b/>
      <sz val="28"/>
      <color theme="1"/>
      <name val="Calibri"/>
      <family val="2"/>
      <charset val="204"/>
      <scheme val="minor"/>
    </font>
    <font>
      <b/>
      <vertAlign val="superscript"/>
      <sz val="12"/>
      <name val="Arial"/>
      <family val="2"/>
      <charset val="204"/>
    </font>
    <font>
      <b/>
      <sz val="18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sz val="10"/>
      <color theme="1"/>
      <name val="Arial"/>
      <family val="2"/>
      <charset val="204"/>
    </font>
    <font>
      <sz val="9"/>
      <name val="Arial"/>
      <family val="2"/>
      <charset val="204"/>
    </font>
    <font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i/>
      <sz val="12"/>
      <color indexed="8"/>
      <name val="Calibri"/>
      <family val="2"/>
      <charset val="204"/>
    </font>
    <font>
      <i/>
      <sz val="14"/>
      <color theme="1"/>
      <name val="Calibri"/>
      <family val="2"/>
      <charset val="204"/>
      <scheme val="minor"/>
    </font>
    <font>
      <b/>
      <i/>
      <u/>
      <sz val="18"/>
      <color indexed="8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vertAlign val="superscript"/>
      <sz val="9"/>
      <color indexed="8"/>
      <name val="Arial"/>
      <family val="2"/>
      <charset val="204"/>
    </font>
    <font>
      <b/>
      <i/>
      <u/>
      <sz val="9"/>
      <color indexed="8"/>
      <name val="Arial"/>
      <family val="2"/>
      <charset val="204"/>
    </font>
    <font>
      <b/>
      <sz val="12"/>
      <color rgb="FFFF0000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b/>
      <u/>
      <sz val="8"/>
      <color indexed="8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i/>
      <u/>
      <sz val="12"/>
      <color theme="1"/>
      <name val="Arial"/>
      <family val="2"/>
      <charset val="204"/>
    </font>
    <font>
      <b/>
      <i/>
      <sz val="12"/>
      <color theme="1"/>
      <name val="Arial"/>
      <family val="2"/>
      <charset val="204"/>
    </font>
    <font>
      <b/>
      <sz val="12"/>
      <color indexed="8"/>
      <name val="Arial Black"/>
      <family val="2"/>
      <charset val="204"/>
    </font>
    <font>
      <b/>
      <i/>
      <u/>
      <sz val="10"/>
      <name val="Arial"/>
      <family val="2"/>
      <charset val="204"/>
    </font>
    <font>
      <b/>
      <sz val="72"/>
      <color indexed="8"/>
      <name val="Arial Black"/>
      <family val="2"/>
      <charset val="204"/>
    </font>
    <font>
      <b/>
      <u/>
      <sz val="11"/>
      <name val="Arial"/>
      <family val="2"/>
      <charset val="204"/>
    </font>
    <font>
      <b/>
      <i/>
      <u/>
      <sz val="9"/>
      <color indexed="8"/>
      <name val="Calibri"/>
      <family val="2"/>
      <charset val="204"/>
    </font>
    <font>
      <b/>
      <i/>
      <u/>
      <sz val="8"/>
      <color indexed="8"/>
      <name val="Calibri"/>
      <family val="2"/>
      <charset val="204"/>
    </font>
    <font>
      <b/>
      <vertAlign val="superscript"/>
      <sz val="8"/>
      <color indexed="8"/>
      <name val="Calibri"/>
      <family val="2"/>
      <charset val="204"/>
    </font>
    <font>
      <b/>
      <i/>
      <u/>
      <sz val="12"/>
      <name val="Arial"/>
      <family val="2"/>
      <charset val="204"/>
    </font>
    <font>
      <b/>
      <i/>
      <sz val="14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sz val="14"/>
      <color indexed="8"/>
      <name val="Arial"/>
      <family val="2"/>
      <charset val="204"/>
    </font>
    <font>
      <b/>
      <sz val="13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3"/>
      <color theme="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36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u/>
      <sz val="9"/>
      <color indexed="8"/>
      <name val="Arial"/>
      <family val="2"/>
      <charset val="204"/>
    </font>
    <font>
      <b/>
      <i/>
      <sz val="10"/>
      <color theme="1"/>
      <name val="Calibri"/>
      <family val="2"/>
      <charset val="204"/>
      <scheme val="minor"/>
    </font>
    <font>
      <b/>
      <sz val="12"/>
      <color theme="1"/>
      <name val="Arial CE"/>
      <charset val="204"/>
    </font>
    <font>
      <b/>
      <sz val="12"/>
      <color theme="1"/>
      <name val="Arial Cyr"/>
      <charset val="204"/>
    </font>
    <font>
      <b/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</font>
    <font>
      <b/>
      <sz val="10"/>
      <color theme="1"/>
      <name val="Arial"/>
      <family val="2"/>
    </font>
    <font>
      <b/>
      <sz val="12"/>
      <color theme="1"/>
      <name val="Calibri"/>
      <family val="2"/>
      <charset val="204"/>
    </font>
    <font>
      <b/>
      <sz val="14"/>
      <color theme="1"/>
      <name val="Arial CE"/>
      <charset val="204"/>
    </font>
  </fonts>
  <fills count="94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41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41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6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24"/>
      </patternFill>
    </fill>
    <fill>
      <patternFill patternType="solid">
        <fgColor indexed="11"/>
        <bgColor indexed="21"/>
      </patternFill>
    </fill>
    <fill>
      <patternFill patternType="solid">
        <fgColor indexed="51"/>
        <bgColor indexed="13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64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24"/>
      </patternFill>
    </fill>
    <fill>
      <patternFill patternType="solid">
        <fgColor indexed="30"/>
        <bgColor indexed="64"/>
      </patternFill>
    </fill>
    <fill>
      <patternFill patternType="solid">
        <fgColor indexed="30"/>
        <bgColor indexed="21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22"/>
        <bgColor indexed="44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54"/>
        <bgColor indexed="23"/>
      </patternFill>
    </fill>
    <fill>
      <patternFill patternType="solid">
        <fgColor indexed="31"/>
        <bgColor indexed="4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64"/>
      </patternFill>
    </fill>
    <fill>
      <patternFill patternType="solid">
        <fgColor indexed="53"/>
        <bgColor indexed="25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41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26"/>
      </patternFill>
    </fill>
    <fill>
      <patternFill patternType="solid">
        <fgColor indexed="9"/>
        <bgColor indexed="55"/>
      </patternFill>
    </fill>
    <fill>
      <patternFill patternType="solid">
        <fgColor indexed="22"/>
        <bgColor indexed="55"/>
      </patternFill>
    </fill>
    <fill>
      <patternFill patternType="solid">
        <fgColor indexed="47"/>
        <bgColor indexed="26"/>
      </patternFill>
    </fill>
    <fill>
      <patternFill patternType="solid">
        <fgColor indexed="47"/>
        <bgColor indexed="31"/>
      </patternFill>
    </fill>
    <fill>
      <patternFill patternType="solid">
        <fgColor indexed="9"/>
        <bgColor indexed="27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 tint="-0.249977111117893"/>
        <bgColor indexed="31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26"/>
      </patternFill>
    </fill>
    <fill>
      <patternFill patternType="solid">
        <fgColor theme="9" tint="-0.249977111117893"/>
        <bgColor indexed="31"/>
      </patternFill>
    </fill>
    <fill>
      <patternFill patternType="solid">
        <fgColor rgb="FFFFC000"/>
        <bgColor indexed="26"/>
      </patternFill>
    </fill>
    <fill>
      <patternFill patternType="solid">
        <fgColor rgb="FFFFC000"/>
        <bgColor indexed="31"/>
      </patternFill>
    </fill>
    <fill>
      <patternFill patternType="solid">
        <fgColor rgb="FFFFFF00"/>
        <bgColor indexed="26"/>
      </patternFill>
    </fill>
    <fill>
      <patternFill patternType="solid">
        <fgColor rgb="FFFFFF00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9"/>
        <bgColor indexed="64"/>
      </patternFill>
    </fill>
    <fill>
      <patternFill patternType="solid">
        <fgColor theme="0" tint="-0.34998626667073579"/>
        <bgColor indexed="64"/>
      </patternFill>
    </fill>
  </fills>
  <borders count="11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2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n">
        <color indexed="30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</borders>
  <cellStyleXfs count="2285">
    <xf numFmtId="0" fontId="0" fillId="0" borderId="0"/>
    <xf numFmtId="0" fontId="25" fillId="0" borderId="0"/>
    <xf numFmtId="0" fontId="111" fillId="0" borderId="0"/>
    <xf numFmtId="0" fontId="25" fillId="0" borderId="0"/>
    <xf numFmtId="0" fontId="102" fillId="2" borderId="0" applyNumberFormat="0" applyBorder="0" applyAlignment="0" applyProtection="0"/>
    <xf numFmtId="0" fontId="102" fillId="3" borderId="0" applyNumberFormat="0" applyBorder="0" applyAlignment="0" applyProtection="0"/>
    <xf numFmtId="0" fontId="102" fillId="4" borderId="0" applyNumberFormat="0" applyBorder="0" applyAlignment="0" applyProtection="0"/>
    <xf numFmtId="0" fontId="102" fillId="5" borderId="0" applyNumberFormat="0" applyBorder="0" applyAlignment="0" applyProtection="0"/>
    <xf numFmtId="0" fontId="102" fillId="6" borderId="0" applyNumberFormat="0" applyBorder="0" applyAlignment="0" applyProtection="0"/>
    <xf numFmtId="0" fontId="102" fillId="7" borderId="0" applyNumberFormat="0" applyBorder="0" applyAlignment="0" applyProtection="0"/>
    <xf numFmtId="0" fontId="89" fillId="8" borderId="0" applyNumberFormat="0" applyBorder="0" applyAlignment="0" applyProtection="0"/>
    <xf numFmtId="0" fontId="102" fillId="2" borderId="0" applyNumberFormat="0" applyBorder="0" applyAlignment="0" applyProtection="0"/>
    <xf numFmtId="0" fontId="102" fillId="9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89" fillId="8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89" fillId="8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89" fillId="8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102" fillId="2" borderId="0" applyNumberFormat="0" applyBorder="0" applyAlignment="0" applyProtection="0"/>
    <xf numFmtId="0" fontId="89" fillId="8" borderId="0" applyNumberFormat="0" applyBorder="0" applyAlignment="0" applyProtection="0"/>
    <xf numFmtId="0" fontId="102" fillId="2" borderId="0" applyNumberFormat="0" applyBorder="0" applyAlignment="0" applyProtection="0"/>
    <xf numFmtId="0" fontId="89" fillId="8" borderId="0" applyNumberFormat="0" applyBorder="0" applyAlignment="0" applyProtection="0"/>
    <xf numFmtId="0" fontId="102" fillId="2" borderId="0" applyNumberFormat="0" applyBorder="0" applyAlignment="0" applyProtection="0"/>
    <xf numFmtId="0" fontId="89" fillId="8" borderId="0" applyNumberFormat="0" applyBorder="0" applyAlignment="0" applyProtection="0"/>
    <xf numFmtId="0" fontId="102" fillId="2" borderId="0" applyNumberFormat="0" applyBorder="0" applyAlignment="0" applyProtection="0"/>
    <xf numFmtId="0" fontId="89" fillId="8" borderId="0" applyNumberFormat="0" applyBorder="0" applyAlignment="0" applyProtection="0"/>
    <xf numFmtId="0" fontId="102" fillId="2" borderId="0" applyNumberFormat="0" applyBorder="0" applyAlignment="0" applyProtection="0"/>
    <xf numFmtId="0" fontId="89" fillId="8" borderId="0" applyNumberFormat="0" applyBorder="0" applyAlignment="0" applyProtection="0"/>
    <xf numFmtId="0" fontId="102" fillId="2" borderId="0" applyNumberFormat="0" applyBorder="0" applyAlignment="0" applyProtection="0"/>
    <xf numFmtId="0" fontId="89" fillId="10" borderId="0" applyNumberFormat="0" applyBorder="0" applyAlignment="0" applyProtection="0"/>
    <xf numFmtId="0" fontId="102" fillId="11" borderId="0" applyNumberFormat="0" applyBorder="0" applyAlignment="0" applyProtection="0"/>
    <xf numFmtId="0" fontId="102" fillId="3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89" fillId="10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89" fillId="10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89" fillId="10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89" fillId="10" borderId="0" applyNumberFormat="0" applyBorder="0" applyAlignment="0" applyProtection="0"/>
    <xf numFmtId="0" fontId="102" fillId="11" borderId="0" applyNumberFormat="0" applyBorder="0" applyAlignment="0" applyProtection="0"/>
    <xf numFmtId="0" fontId="89" fillId="10" borderId="0" applyNumberFormat="0" applyBorder="0" applyAlignment="0" applyProtection="0"/>
    <xf numFmtId="0" fontId="102" fillId="11" borderId="0" applyNumberFormat="0" applyBorder="0" applyAlignment="0" applyProtection="0"/>
    <xf numFmtId="0" fontId="89" fillId="10" borderId="0" applyNumberFormat="0" applyBorder="0" applyAlignment="0" applyProtection="0"/>
    <xf numFmtId="0" fontId="102" fillId="11" borderId="0" applyNumberFormat="0" applyBorder="0" applyAlignment="0" applyProtection="0"/>
    <xf numFmtId="0" fontId="89" fillId="10" borderId="0" applyNumberFormat="0" applyBorder="0" applyAlignment="0" applyProtection="0"/>
    <xf numFmtId="0" fontId="102" fillId="11" borderId="0" applyNumberFormat="0" applyBorder="0" applyAlignment="0" applyProtection="0"/>
    <xf numFmtId="0" fontId="89" fillId="10" borderId="0" applyNumberFormat="0" applyBorder="0" applyAlignment="0" applyProtection="0"/>
    <xf numFmtId="0" fontId="102" fillId="11" borderId="0" applyNumberFormat="0" applyBorder="0" applyAlignment="0" applyProtection="0"/>
    <xf numFmtId="0" fontId="89" fillId="12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89" fillId="12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89" fillId="12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89" fillId="12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89" fillId="12" borderId="0" applyNumberFormat="0" applyBorder="0" applyAlignment="0" applyProtection="0"/>
    <xf numFmtId="0" fontId="102" fillId="4" borderId="0" applyNumberFormat="0" applyBorder="0" applyAlignment="0" applyProtection="0"/>
    <xf numFmtId="0" fontId="89" fillId="12" borderId="0" applyNumberFormat="0" applyBorder="0" applyAlignment="0" applyProtection="0"/>
    <xf numFmtId="0" fontId="102" fillId="4" borderId="0" applyNumberFormat="0" applyBorder="0" applyAlignment="0" applyProtection="0"/>
    <xf numFmtId="0" fontId="89" fillId="12" borderId="0" applyNumberFormat="0" applyBorder="0" applyAlignment="0" applyProtection="0"/>
    <xf numFmtId="0" fontId="102" fillId="4" borderId="0" applyNumberFormat="0" applyBorder="0" applyAlignment="0" applyProtection="0"/>
    <xf numFmtId="0" fontId="89" fillId="12" borderId="0" applyNumberFormat="0" applyBorder="0" applyAlignment="0" applyProtection="0"/>
    <xf numFmtId="0" fontId="102" fillId="4" borderId="0" applyNumberFormat="0" applyBorder="0" applyAlignment="0" applyProtection="0"/>
    <xf numFmtId="0" fontId="89" fillId="12" borderId="0" applyNumberFormat="0" applyBorder="0" applyAlignment="0" applyProtection="0"/>
    <xf numFmtId="0" fontId="102" fillId="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89" fillId="15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89" fillId="15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89" fillId="15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89" fillId="15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89" fillId="15" borderId="0" applyNumberFormat="0" applyBorder="0" applyAlignment="0" applyProtection="0"/>
    <xf numFmtId="0" fontId="102" fillId="16" borderId="0" applyNumberFormat="0" applyBorder="0" applyAlignment="0" applyProtection="0"/>
    <xf numFmtId="0" fontId="89" fillId="15" borderId="0" applyNumberFormat="0" applyBorder="0" applyAlignment="0" applyProtection="0"/>
    <xf numFmtId="0" fontId="102" fillId="16" borderId="0" applyNumberFormat="0" applyBorder="0" applyAlignment="0" applyProtection="0"/>
    <xf numFmtId="0" fontId="89" fillId="15" borderId="0" applyNumberFormat="0" applyBorder="0" applyAlignment="0" applyProtection="0"/>
    <xf numFmtId="0" fontId="102" fillId="16" borderId="0" applyNumberFormat="0" applyBorder="0" applyAlignment="0" applyProtection="0"/>
    <xf numFmtId="0" fontId="89" fillId="15" borderId="0" applyNumberFormat="0" applyBorder="0" applyAlignment="0" applyProtection="0"/>
    <xf numFmtId="0" fontId="102" fillId="16" borderId="0" applyNumberFormat="0" applyBorder="0" applyAlignment="0" applyProtection="0"/>
    <xf numFmtId="0" fontId="89" fillId="15" borderId="0" applyNumberFormat="0" applyBorder="0" applyAlignment="0" applyProtection="0"/>
    <xf numFmtId="0" fontId="102" fillId="16" borderId="0" applyNumberFormat="0" applyBorder="0" applyAlignment="0" applyProtection="0"/>
    <xf numFmtId="0" fontId="89" fillId="17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89" fillId="17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89" fillId="17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89" fillId="17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102" fillId="18" borderId="0" applyNumberFormat="0" applyBorder="0" applyAlignment="0" applyProtection="0"/>
    <xf numFmtId="0" fontId="89" fillId="17" borderId="0" applyNumberFormat="0" applyBorder="0" applyAlignment="0" applyProtection="0"/>
    <xf numFmtId="0" fontId="102" fillId="18" borderId="0" applyNumberFormat="0" applyBorder="0" applyAlignment="0" applyProtection="0"/>
    <xf numFmtId="0" fontId="89" fillId="17" borderId="0" applyNumberFormat="0" applyBorder="0" applyAlignment="0" applyProtection="0"/>
    <xf numFmtId="0" fontId="102" fillId="18" borderId="0" applyNumberFormat="0" applyBorder="0" applyAlignment="0" applyProtection="0"/>
    <xf numFmtId="0" fontId="89" fillId="17" borderId="0" applyNumberFormat="0" applyBorder="0" applyAlignment="0" applyProtection="0"/>
    <xf numFmtId="0" fontId="102" fillId="18" borderId="0" applyNumberFormat="0" applyBorder="0" applyAlignment="0" applyProtection="0"/>
    <xf numFmtId="0" fontId="89" fillId="17" borderId="0" applyNumberFormat="0" applyBorder="0" applyAlignment="0" applyProtection="0"/>
    <xf numFmtId="0" fontId="102" fillId="18" borderId="0" applyNumberFormat="0" applyBorder="0" applyAlignment="0" applyProtection="0"/>
    <xf numFmtId="0" fontId="89" fillId="17" borderId="0" applyNumberFormat="0" applyBorder="0" applyAlignment="0" applyProtection="0"/>
    <xf numFmtId="0" fontId="102" fillId="18" borderId="0" applyNumberFormat="0" applyBorder="0" applyAlignment="0" applyProtection="0"/>
    <xf numFmtId="0" fontId="102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102" fillId="5" borderId="0" applyNumberFormat="0" applyBorder="0" applyAlignment="0" applyProtection="0"/>
    <xf numFmtId="0" fontId="102" fillId="19" borderId="0" applyNumberFormat="0" applyBorder="0" applyAlignment="0" applyProtection="0"/>
    <xf numFmtId="0" fontId="102" fillId="22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89" fillId="24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89" fillId="24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89" fillId="24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89" fillId="24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89" fillId="24" borderId="0" applyNumberFormat="0" applyBorder="0" applyAlignment="0" applyProtection="0"/>
    <xf numFmtId="0" fontId="102" fillId="25" borderId="0" applyNumberFormat="0" applyBorder="0" applyAlignment="0" applyProtection="0"/>
    <xf numFmtId="0" fontId="89" fillId="24" borderId="0" applyNumberFormat="0" applyBorder="0" applyAlignment="0" applyProtection="0"/>
    <xf numFmtId="0" fontId="102" fillId="25" borderId="0" applyNumberFormat="0" applyBorder="0" applyAlignment="0" applyProtection="0"/>
    <xf numFmtId="0" fontId="89" fillId="24" borderId="0" applyNumberFormat="0" applyBorder="0" applyAlignment="0" applyProtection="0"/>
    <xf numFmtId="0" fontId="102" fillId="25" borderId="0" applyNumberFormat="0" applyBorder="0" applyAlignment="0" applyProtection="0"/>
    <xf numFmtId="0" fontId="89" fillId="24" borderId="0" applyNumberFormat="0" applyBorder="0" applyAlignment="0" applyProtection="0"/>
    <xf numFmtId="0" fontId="102" fillId="25" borderId="0" applyNumberFormat="0" applyBorder="0" applyAlignment="0" applyProtection="0"/>
    <xf numFmtId="0" fontId="89" fillId="24" borderId="0" applyNumberFormat="0" applyBorder="0" applyAlignment="0" applyProtection="0"/>
    <xf numFmtId="0" fontId="102" fillId="25" borderId="0" applyNumberFormat="0" applyBorder="0" applyAlignment="0" applyProtection="0"/>
    <xf numFmtId="0" fontId="89" fillId="26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89" fillId="26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89" fillId="26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89" fillId="26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102" fillId="27" borderId="0" applyNumberFormat="0" applyBorder="0" applyAlignment="0" applyProtection="0"/>
    <xf numFmtId="0" fontId="89" fillId="26" borderId="0" applyNumberFormat="0" applyBorder="0" applyAlignment="0" applyProtection="0"/>
    <xf numFmtId="0" fontId="102" fillId="27" borderId="0" applyNumberFormat="0" applyBorder="0" applyAlignment="0" applyProtection="0"/>
    <xf numFmtId="0" fontId="89" fillId="26" borderId="0" applyNumberFormat="0" applyBorder="0" applyAlignment="0" applyProtection="0"/>
    <xf numFmtId="0" fontId="102" fillId="27" borderId="0" applyNumberFormat="0" applyBorder="0" applyAlignment="0" applyProtection="0"/>
    <xf numFmtId="0" fontId="89" fillId="26" borderId="0" applyNumberFormat="0" applyBorder="0" applyAlignment="0" applyProtection="0"/>
    <xf numFmtId="0" fontId="102" fillId="27" borderId="0" applyNumberFormat="0" applyBorder="0" applyAlignment="0" applyProtection="0"/>
    <xf numFmtId="0" fontId="89" fillId="26" borderId="0" applyNumberFormat="0" applyBorder="0" applyAlignment="0" applyProtection="0"/>
    <xf numFmtId="0" fontId="102" fillId="27" borderId="0" applyNumberFormat="0" applyBorder="0" applyAlignment="0" applyProtection="0"/>
    <xf numFmtId="0" fontId="89" fillId="26" borderId="0" applyNumberFormat="0" applyBorder="0" applyAlignment="0" applyProtection="0"/>
    <xf numFmtId="0" fontId="102" fillId="27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89" fillId="13" borderId="0" applyNumberFormat="0" applyBorder="0" applyAlignment="0" applyProtection="0"/>
    <xf numFmtId="0" fontId="102" fillId="14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89" fillId="23" borderId="0" applyNumberFormat="0" applyBorder="0" applyAlignment="0" applyProtection="0"/>
    <xf numFmtId="0" fontId="102" fillId="19" borderId="0" applyNumberFormat="0" applyBorder="0" applyAlignment="0" applyProtection="0"/>
    <xf numFmtId="0" fontId="89" fillId="28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89" fillId="28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89" fillId="28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89" fillId="28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89" fillId="28" borderId="0" applyNumberFormat="0" applyBorder="0" applyAlignment="0" applyProtection="0"/>
    <xf numFmtId="0" fontId="102" fillId="22" borderId="0" applyNumberFormat="0" applyBorder="0" applyAlignment="0" applyProtection="0"/>
    <xf numFmtId="0" fontId="89" fillId="28" borderId="0" applyNumberFormat="0" applyBorder="0" applyAlignment="0" applyProtection="0"/>
    <xf numFmtId="0" fontId="102" fillId="22" borderId="0" applyNumberFormat="0" applyBorder="0" applyAlignment="0" applyProtection="0"/>
    <xf numFmtId="0" fontId="89" fillId="28" borderId="0" applyNumberFormat="0" applyBorder="0" applyAlignment="0" applyProtection="0"/>
    <xf numFmtId="0" fontId="102" fillId="22" borderId="0" applyNumberFormat="0" applyBorder="0" applyAlignment="0" applyProtection="0"/>
    <xf numFmtId="0" fontId="89" fillId="28" borderId="0" applyNumberFormat="0" applyBorder="0" applyAlignment="0" applyProtection="0"/>
    <xf numFmtId="0" fontId="102" fillId="22" borderId="0" applyNumberFormat="0" applyBorder="0" applyAlignment="0" applyProtection="0"/>
    <xf numFmtId="0" fontId="89" fillId="28" borderId="0" applyNumberFormat="0" applyBorder="0" applyAlignment="0" applyProtection="0"/>
    <xf numFmtId="0" fontId="102" fillId="22" borderId="0" applyNumberFormat="0" applyBorder="0" applyAlignment="0" applyProtection="0"/>
    <xf numFmtId="0" fontId="123" fillId="29" borderId="0" applyNumberFormat="0" applyBorder="0" applyAlignment="0" applyProtection="0"/>
    <xf numFmtId="0" fontId="123" fillId="20" borderId="0" applyNumberFormat="0" applyBorder="0" applyAlignment="0" applyProtection="0"/>
    <xf numFmtId="0" fontId="123" fillId="21" borderId="0" applyNumberFormat="0" applyBorder="0" applyAlignment="0" applyProtection="0"/>
    <xf numFmtId="0" fontId="123" fillId="30" borderId="0" applyNumberFormat="0" applyBorder="0" applyAlignment="0" applyProtection="0"/>
    <xf numFmtId="0" fontId="123" fillId="31" borderId="0" applyNumberFormat="0" applyBorder="0" applyAlignment="0" applyProtection="0"/>
    <xf numFmtId="0" fontId="123" fillId="32" borderId="0" applyNumberFormat="0" applyBorder="0" applyAlignment="0" applyProtection="0"/>
    <xf numFmtId="0" fontId="90" fillId="33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90" fillId="33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90" fillId="33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90" fillId="33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123" fillId="34" borderId="0" applyNumberFormat="0" applyBorder="0" applyAlignment="0" applyProtection="0"/>
    <xf numFmtId="0" fontId="90" fillId="33" borderId="0" applyNumberFormat="0" applyBorder="0" applyAlignment="0" applyProtection="0"/>
    <xf numFmtId="0" fontId="123" fillId="34" borderId="0" applyNumberFormat="0" applyBorder="0" applyAlignment="0" applyProtection="0"/>
    <xf numFmtId="0" fontId="90" fillId="33" borderId="0" applyNumberFormat="0" applyBorder="0" applyAlignment="0" applyProtection="0"/>
    <xf numFmtId="0" fontId="123" fillId="34" borderId="0" applyNumberFormat="0" applyBorder="0" applyAlignment="0" applyProtection="0"/>
    <xf numFmtId="0" fontId="90" fillId="33" borderId="0" applyNumberFormat="0" applyBorder="0" applyAlignment="0" applyProtection="0"/>
    <xf numFmtId="0" fontId="123" fillId="34" borderId="0" applyNumberFormat="0" applyBorder="0" applyAlignment="0" applyProtection="0"/>
    <xf numFmtId="0" fontId="90" fillId="33" borderId="0" applyNumberFormat="0" applyBorder="0" applyAlignment="0" applyProtection="0"/>
    <xf numFmtId="0" fontId="123" fillId="34" borderId="0" applyNumberFormat="0" applyBorder="0" applyAlignment="0" applyProtection="0"/>
    <xf numFmtId="0" fontId="90" fillId="33" borderId="0" applyNumberFormat="0" applyBorder="0" applyAlignment="0" applyProtection="0"/>
    <xf numFmtId="0" fontId="123" fillId="34" borderId="0" applyNumberFormat="0" applyBorder="0" applyAlignment="0" applyProtection="0"/>
    <xf numFmtId="0" fontId="90" fillId="24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90" fillId="24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90" fillId="24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90" fillId="24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123" fillId="25" borderId="0" applyNumberFormat="0" applyBorder="0" applyAlignment="0" applyProtection="0"/>
    <xf numFmtId="0" fontId="90" fillId="24" borderId="0" applyNumberFormat="0" applyBorder="0" applyAlignment="0" applyProtection="0"/>
    <xf numFmtId="0" fontId="123" fillId="25" borderId="0" applyNumberFormat="0" applyBorder="0" applyAlignment="0" applyProtection="0"/>
    <xf numFmtId="0" fontId="90" fillId="24" borderId="0" applyNumberFormat="0" applyBorder="0" applyAlignment="0" applyProtection="0"/>
    <xf numFmtId="0" fontId="123" fillId="25" borderId="0" applyNumberFormat="0" applyBorder="0" applyAlignment="0" applyProtection="0"/>
    <xf numFmtId="0" fontId="90" fillId="24" borderId="0" applyNumberFormat="0" applyBorder="0" applyAlignment="0" applyProtection="0"/>
    <xf numFmtId="0" fontId="123" fillId="25" borderId="0" applyNumberFormat="0" applyBorder="0" applyAlignment="0" applyProtection="0"/>
    <xf numFmtId="0" fontId="90" fillId="24" borderId="0" applyNumberFormat="0" applyBorder="0" applyAlignment="0" applyProtection="0"/>
    <xf numFmtId="0" fontId="123" fillId="25" borderId="0" applyNumberFormat="0" applyBorder="0" applyAlignment="0" applyProtection="0"/>
    <xf numFmtId="0" fontId="90" fillId="24" borderId="0" applyNumberFormat="0" applyBorder="0" applyAlignment="0" applyProtection="0"/>
    <xf numFmtId="0" fontId="123" fillId="25" borderId="0" applyNumberFormat="0" applyBorder="0" applyAlignment="0" applyProtection="0"/>
    <xf numFmtId="0" fontId="90" fillId="26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90" fillId="26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90" fillId="26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90" fillId="26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123" fillId="27" borderId="0" applyNumberFormat="0" applyBorder="0" applyAlignment="0" applyProtection="0"/>
    <xf numFmtId="0" fontId="90" fillId="26" borderId="0" applyNumberFormat="0" applyBorder="0" applyAlignment="0" applyProtection="0"/>
    <xf numFmtId="0" fontId="123" fillId="27" borderId="0" applyNumberFormat="0" applyBorder="0" applyAlignment="0" applyProtection="0"/>
    <xf numFmtId="0" fontId="90" fillId="26" borderId="0" applyNumberFormat="0" applyBorder="0" applyAlignment="0" applyProtection="0"/>
    <xf numFmtId="0" fontId="123" fillId="27" borderId="0" applyNumberFormat="0" applyBorder="0" applyAlignment="0" applyProtection="0"/>
    <xf numFmtId="0" fontId="90" fillId="26" borderId="0" applyNumberFormat="0" applyBorder="0" applyAlignment="0" applyProtection="0"/>
    <xf numFmtId="0" fontId="123" fillId="27" borderId="0" applyNumberFormat="0" applyBorder="0" applyAlignment="0" applyProtection="0"/>
    <xf numFmtId="0" fontId="90" fillId="26" borderId="0" applyNumberFormat="0" applyBorder="0" applyAlignment="0" applyProtection="0"/>
    <xf numFmtId="0" fontId="123" fillId="27" borderId="0" applyNumberFormat="0" applyBorder="0" applyAlignment="0" applyProtection="0"/>
    <xf numFmtId="0" fontId="90" fillId="26" borderId="0" applyNumberFormat="0" applyBorder="0" applyAlignment="0" applyProtection="0"/>
    <xf numFmtId="0" fontId="123" fillId="27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90" fillId="37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90" fillId="37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90" fillId="37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90" fillId="37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123" fillId="38" borderId="0" applyNumberFormat="0" applyBorder="0" applyAlignment="0" applyProtection="0"/>
    <xf numFmtId="0" fontId="90" fillId="37" borderId="0" applyNumberFormat="0" applyBorder="0" applyAlignment="0" applyProtection="0"/>
    <xf numFmtId="0" fontId="123" fillId="38" borderId="0" applyNumberFormat="0" applyBorder="0" applyAlignment="0" applyProtection="0"/>
    <xf numFmtId="0" fontId="90" fillId="37" borderId="0" applyNumberFormat="0" applyBorder="0" applyAlignment="0" applyProtection="0"/>
    <xf numFmtId="0" fontId="123" fillId="38" borderId="0" applyNumberFormat="0" applyBorder="0" applyAlignment="0" applyProtection="0"/>
    <xf numFmtId="0" fontId="90" fillId="37" borderId="0" applyNumberFormat="0" applyBorder="0" applyAlignment="0" applyProtection="0"/>
    <xf numFmtId="0" fontId="123" fillId="38" borderId="0" applyNumberFormat="0" applyBorder="0" applyAlignment="0" applyProtection="0"/>
    <xf numFmtId="0" fontId="90" fillId="37" borderId="0" applyNumberFormat="0" applyBorder="0" applyAlignment="0" applyProtection="0"/>
    <xf numFmtId="0" fontId="123" fillId="38" borderId="0" applyNumberFormat="0" applyBorder="0" applyAlignment="0" applyProtection="0"/>
    <xf numFmtId="0" fontId="90" fillId="37" borderId="0" applyNumberFormat="0" applyBorder="0" applyAlignment="0" applyProtection="0"/>
    <xf numFmtId="0" fontId="123" fillId="38" borderId="0" applyNumberFormat="0" applyBorder="0" applyAlignment="0" applyProtection="0"/>
    <xf numFmtId="0" fontId="123" fillId="39" borderId="0" applyNumberFormat="0" applyBorder="0" applyAlignment="0" applyProtection="0"/>
    <xf numFmtId="0" fontId="123" fillId="40" borderId="0" applyNumberFormat="0" applyBorder="0" applyAlignment="0" applyProtection="0"/>
    <xf numFmtId="0" fontId="123" fillId="41" borderId="0" applyNumberFormat="0" applyBorder="0" applyAlignment="0" applyProtection="0"/>
    <xf numFmtId="0" fontId="123" fillId="30" borderId="0" applyNumberFormat="0" applyBorder="0" applyAlignment="0" applyProtection="0"/>
    <xf numFmtId="0" fontId="123" fillId="31" borderId="0" applyNumberFormat="0" applyBorder="0" applyAlignment="0" applyProtection="0"/>
    <xf numFmtId="0" fontId="123" fillId="42" borderId="0" applyNumberFormat="0" applyBorder="0" applyAlignment="0" applyProtection="0"/>
    <xf numFmtId="0" fontId="87" fillId="0" borderId="0">
      <alignment horizontal="center" wrapText="1"/>
      <protection locked="0"/>
    </xf>
    <xf numFmtId="0" fontId="124" fillId="3" borderId="0" applyNumberFormat="0" applyBorder="0" applyAlignment="0" applyProtection="0"/>
    <xf numFmtId="0" fontId="25" fillId="0" borderId="0" applyFill="0" applyBorder="0" applyAlignment="0" applyProtection="0"/>
    <xf numFmtId="0" fontId="112" fillId="0" borderId="0"/>
    <xf numFmtId="168" fontId="25" fillId="0" borderId="0" applyFill="0" applyBorder="0" applyAlignment="0"/>
    <xf numFmtId="169" fontId="88" fillId="0" borderId="0" applyFill="0" applyBorder="0" applyAlignment="0"/>
    <xf numFmtId="170" fontId="88" fillId="0" borderId="0" applyFill="0" applyBorder="0" applyAlignment="0"/>
    <xf numFmtId="171" fontId="25" fillId="0" borderId="0" applyFill="0" applyBorder="0" applyAlignment="0"/>
    <xf numFmtId="172" fontId="25" fillId="0" borderId="0" applyFill="0" applyBorder="0" applyAlignment="0"/>
    <xf numFmtId="168" fontId="25" fillId="0" borderId="0" applyFill="0" applyBorder="0" applyAlignment="0"/>
    <xf numFmtId="173" fontId="25" fillId="0" borderId="0" applyFill="0" applyBorder="0" applyAlignment="0"/>
    <xf numFmtId="169" fontId="88" fillId="0" borderId="0" applyFill="0" applyBorder="0" applyAlignment="0"/>
    <xf numFmtId="0" fontId="125" fillId="43" borderId="1" applyNumberFormat="0" applyAlignment="0" applyProtection="0"/>
    <xf numFmtId="0" fontId="126" fillId="44" borderId="2" applyNumberFormat="0" applyAlignment="0" applyProtection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168" fontId="25" fillId="0" borderId="0" applyFill="0" applyBorder="0" applyAlignment="0" applyProtection="0"/>
    <xf numFmtId="174" fontId="25" fillId="0" borderId="0" applyFill="0" applyBorder="0" applyAlignment="0" applyProtection="0"/>
    <xf numFmtId="0" fontId="114" fillId="0" borderId="0" applyNumberFormat="0" applyAlignment="0"/>
    <xf numFmtId="169" fontId="25" fillId="0" borderId="0" applyFill="0" applyBorder="0" applyAlignment="0" applyProtection="0"/>
    <xf numFmtId="14" fontId="115" fillId="0" borderId="0" applyFill="0" applyBorder="0" applyAlignment="0"/>
    <xf numFmtId="175" fontId="25" fillId="0" borderId="3">
      <alignment vertical="center"/>
    </xf>
    <xf numFmtId="168" fontId="25" fillId="0" borderId="0" applyFill="0" applyBorder="0" applyAlignment="0"/>
    <xf numFmtId="169" fontId="88" fillId="0" borderId="0" applyFill="0" applyBorder="0" applyAlignment="0"/>
    <xf numFmtId="168" fontId="25" fillId="0" borderId="0" applyFill="0" applyBorder="0" applyAlignment="0"/>
    <xf numFmtId="173" fontId="25" fillId="0" borderId="0" applyFill="0" applyBorder="0" applyAlignment="0"/>
    <xf numFmtId="169" fontId="88" fillId="0" borderId="0" applyFill="0" applyBorder="0" applyAlignment="0"/>
    <xf numFmtId="0" fontId="116" fillId="0" borderId="0" applyNumberFormat="0" applyAlignment="0"/>
    <xf numFmtId="176" fontId="25" fillId="0" borderId="0" applyFill="0" applyBorder="0" applyAlignment="0" applyProtection="0"/>
    <xf numFmtId="0" fontId="67" fillId="0" borderId="0">
      <alignment vertical="top"/>
    </xf>
    <xf numFmtId="0" fontId="24" fillId="0" borderId="0"/>
    <xf numFmtId="0" fontId="127" fillId="0" borderId="0" applyNumberFormat="0" applyFill="0" applyBorder="0" applyAlignment="0" applyProtection="0"/>
    <xf numFmtId="2" fontId="117" fillId="0" borderId="0">
      <alignment horizontal="left"/>
    </xf>
    <xf numFmtId="0" fontId="128" fillId="4" borderId="0" applyNumberFormat="0" applyBorder="0" applyAlignment="0" applyProtection="0"/>
    <xf numFmtId="0" fontId="82" fillId="45" borderId="0" applyNumberFormat="0" applyBorder="0" applyAlignment="0" applyProtection="0"/>
    <xf numFmtId="0" fontId="70" fillId="0" borderId="0" applyNumberFormat="0" applyFill="0" applyBorder="0" applyProtection="0">
      <alignment horizontal="right"/>
    </xf>
    <xf numFmtId="0" fontId="41" fillId="0" borderId="4" applyNumberFormat="0" applyAlignment="0" applyProtection="0"/>
    <xf numFmtId="0" fontId="41" fillId="0" borderId="5">
      <alignment horizontal="left" vertical="center"/>
    </xf>
    <xf numFmtId="0" fontId="129" fillId="0" borderId="0">
      <alignment horizontal="center"/>
    </xf>
    <xf numFmtId="0" fontId="130" fillId="0" borderId="6" applyNumberFormat="0" applyFill="0" applyAlignment="0" applyProtection="0"/>
    <xf numFmtId="0" fontId="131" fillId="0" borderId="7" applyNumberFormat="0" applyFill="0" applyAlignment="0" applyProtection="0"/>
    <xf numFmtId="0" fontId="132" fillId="0" borderId="8" applyNumberFormat="0" applyFill="0" applyAlignment="0" applyProtection="0"/>
    <xf numFmtId="0" fontId="132" fillId="0" borderId="0" applyNumberFormat="0" applyFill="0" applyBorder="0" applyAlignment="0" applyProtection="0"/>
    <xf numFmtId="0" fontId="129" fillId="0" borderId="0">
      <alignment horizontal="center" textRotation="90"/>
    </xf>
    <xf numFmtId="0" fontId="118" fillId="0" borderId="9">
      <alignment horizontal="center"/>
    </xf>
    <xf numFmtId="0" fontId="118" fillId="0" borderId="0">
      <alignment horizontal="center"/>
    </xf>
    <xf numFmtId="0" fontId="24" fillId="0" borderId="0" applyNumberFormat="0" applyFill="0" applyBorder="0" applyAlignment="0" applyProtection="0"/>
    <xf numFmtId="0" fontId="133" fillId="7" borderId="1" applyNumberFormat="0" applyAlignment="0" applyProtection="0"/>
    <xf numFmtId="0" fontId="82" fillId="46" borderId="0" applyNumberFormat="0" applyBorder="0" applyAlignment="0" applyProtection="0"/>
    <xf numFmtId="168" fontId="25" fillId="0" borderId="0" applyFill="0" applyBorder="0" applyAlignment="0"/>
    <xf numFmtId="169" fontId="88" fillId="0" borderId="0" applyFill="0" applyBorder="0" applyAlignment="0"/>
    <xf numFmtId="168" fontId="25" fillId="0" borderId="0" applyFill="0" applyBorder="0" applyAlignment="0"/>
    <xf numFmtId="173" fontId="25" fillId="0" borderId="0" applyFill="0" applyBorder="0" applyAlignment="0"/>
    <xf numFmtId="169" fontId="88" fillId="0" borderId="0" applyFill="0" applyBorder="0" applyAlignment="0"/>
    <xf numFmtId="0" fontId="134" fillId="0" borderId="10" applyNumberFormat="0" applyFill="0" applyAlignment="0" applyProtection="0"/>
    <xf numFmtId="177" fontId="25" fillId="0" borderId="0" applyFill="0" applyBorder="0" applyAlignment="0" applyProtection="0"/>
    <xf numFmtId="0" fontId="135" fillId="47" borderId="0" applyNumberFormat="0" applyBorder="0" applyAlignment="0" applyProtection="0"/>
    <xf numFmtId="178" fontId="25" fillId="0" borderId="0"/>
    <xf numFmtId="0" fontId="67" fillId="0" borderId="0"/>
    <xf numFmtId="0" fontId="103" fillId="0" borderId="0">
      <alignment vertical="top"/>
    </xf>
    <xf numFmtId="0" fontId="119" fillId="0" borderId="0" applyNumberFormat="0" applyFont="0" applyFill="0" applyBorder="0" applyAlignment="0" applyProtection="0"/>
    <xf numFmtId="0" fontId="25" fillId="0" borderId="0">
      <alignment vertical="top" wrapText="1"/>
    </xf>
    <xf numFmtId="0" fontId="115" fillId="0" borderId="0"/>
    <xf numFmtId="0" fontId="103" fillId="0" borderId="0">
      <alignment vertical="top"/>
    </xf>
    <xf numFmtId="0" fontId="89" fillId="0" borderId="0"/>
    <xf numFmtId="0" fontId="89" fillId="0" borderId="0"/>
    <xf numFmtId="0" fontId="23" fillId="0" borderId="0"/>
    <xf numFmtId="0" fontId="25" fillId="46" borderId="11" applyNumberFormat="0" applyAlignment="0" applyProtection="0"/>
    <xf numFmtId="0" fontId="136" fillId="43" borderId="12" applyNumberFormat="0" applyAlignment="0" applyProtection="0"/>
    <xf numFmtId="14" fontId="87" fillId="0" borderId="0">
      <alignment horizontal="center" wrapText="1"/>
      <protection locked="0"/>
    </xf>
    <xf numFmtId="179" fontId="25" fillId="0" borderId="0" applyFill="0" applyBorder="0" applyAlignment="0" applyProtection="0"/>
    <xf numFmtId="172" fontId="25" fillId="0" borderId="0" applyFill="0" applyBorder="0" applyAlignment="0" applyProtection="0"/>
    <xf numFmtId="180" fontId="25" fillId="0" borderId="0" applyFill="0" applyBorder="0" applyAlignment="0" applyProtection="0"/>
    <xf numFmtId="10" fontId="25" fillId="0" borderId="0" applyFill="0" applyBorder="0" applyAlignment="0" applyProtection="0"/>
    <xf numFmtId="168" fontId="25" fillId="0" borderId="0" applyFill="0" applyBorder="0" applyAlignment="0"/>
    <xf numFmtId="169" fontId="88" fillId="0" borderId="0" applyFill="0" applyBorder="0" applyAlignment="0"/>
    <xf numFmtId="168" fontId="25" fillId="0" borderId="0" applyFill="0" applyBorder="0" applyAlignment="0"/>
    <xf numFmtId="173" fontId="25" fillId="0" borderId="0" applyFill="0" applyBorder="0" applyAlignment="0"/>
    <xf numFmtId="169" fontId="88" fillId="0" borderId="0" applyFill="0" applyBorder="0" applyAlignment="0"/>
    <xf numFmtId="0" fontId="25" fillId="48" borderId="0" applyNumberFormat="0" applyBorder="0" applyAlignment="0"/>
    <xf numFmtId="0" fontId="137" fillId="0" borderId="0"/>
    <xf numFmtId="190" fontId="137" fillId="0" borderId="0"/>
    <xf numFmtId="0" fontId="25" fillId="0" borderId="0" applyNumberFormat="0" applyFill="0" applyBorder="0" applyAlignment="0" applyProtection="0"/>
    <xf numFmtId="0" fontId="25" fillId="49" borderId="5" applyNumberFormat="0" applyAlignment="0"/>
    <xf numFmtId="0" fontId="120" fillId="0" borderId="0" applyNumberFormat="0" applyFill="0" applyBorder="0" applyAlignment="0"/>
    <xf numFmtId="0" fontId="25" fillId="0" borderId="0"/>
    <xf numFmtId="0" fontId="150" fillId="0" borderId="0">
      <alignment vertical="top"/>
    </xf>
    <xf numFmtId="181" fontId="35" fillId="0" borderId="0" applyBorder="0">
      <alignment horizontal="right"/>
    </xf>
    <xf numFmtId="49" fontId="115" fillId="0" borderId="0" applyFill="0" applyBorder="0" applyAlignment="0"/>
    <xf numFmtId="182" fontId="25" fillId="0" borderId="0" applyFill="0" applyBorder="0" applyAlignment="0"/>
    <xf numFmtId="183" fontId="25" fillId="0" borderId="0" applyFill="0" applyBorder="0" applyAlignment="0"/>
    <xf numFmtId="0" fontId="138" fillId="0" borderId="0" applyNumberFormat="0" applyFill="0" applyBorder="0" applyAlignment="0" applyProtection="0"/>
    <xf numFmtId="184" fontId="57" fillId="0" borderId="0">
      <alignment vertical="center"/>
    </xf>
    <xf numFmtId="185" fontId="25" fillId="0" borderId="0" applyFill="0" applyBorder="0" applyAlignment="0" applyProtection="0"/>
    <xf numFmtId="0" fontId="139" fillId="0" borderId="0" applyNumberFormat="0" applyFill="0" applyBorder="0" applyAlignment="0" applyProtection="0"/>
    <xf numFmtId="0" fontId="90" fillId="50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90" fillId="50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90" fillId="50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90" fillId="50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90" fillId="50" borderId="0" applyNumberFormat="0" applyBorder="0" applyAlignment="0" applyProtection="0"/>
    <xf numFmtId="0" fontId="123" fillId="39" borderId="0" applyNumberFormat="0" applyBorder="0" applyAlignment="0" applyProtection="0"/>
    <xf numFmtId="0" fontId="90" fillId="50" borderId="0" applyNumberFormat="0" applyBorder="0" applyAlignment="0" applyProtection="0"/>
    <xf numFmtId="0" fontId="123" fillId="39" borderId="0" applyNumberFormat="0" applyBorder="0" applyAlignment="0" applyProtection="0"/>
    <xf numFmtId="0" fontId="90" fillId="50" borderId="0" applyNumberFormat="0" applyBorder="0" applyAlignment="0" applyProtection="0"/>
    <xf numFmtId="0" fontId="123" fillId="39" borderId="0" applyNumberFormat="0" applyBorder="0" applyAlignment="0" applyProtection="0"/>
    <xf numFmtId="0" fontId="90" fillId="50" borderId="0" applyNumberFormat="0" applyBorder="0" applyAlignment="0" applyProtection="0"/>
    <xf numFmtId="0" fontId="123" fillId="39" borderId="0" applyNumberFormat="0" applyBorder="0" applyAlignment="0" applyProtection="0"/>
    <xf numFmtId="0" fontId="90" fillId="50" borderId="0" applyNumberFormat="0" applyBorder="0" applyAlignment="0" applyProtection="0"/>
    <xf numFmtId="0" fontId="123" fillId="39" borderId="0" applyNumberFormat="0" applyBorder="0" applyAlignment="0" applyProtection="0"/>
    <xf numFmtId="0" fontId="90" fillId="51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90" fillId="51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90" fillId="51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90" fillId="51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90" fillId="51" borderId="0" applyNumberFormat="0" applyBorder="0" applyAlignment="0" applyProtection="0"/>
    <xf numFmtId="0" fontId="123" fillId="40" borderId="0" applyNumberFormat="0" applyBorder="0" applyAlignment="0" applyProtection="0"/>
    <xf numFmtId="0" fontId="90" fillId="51" borderId="0" applyNumberFormat="0" applyBorder="0" applyAlignment="0" applyProtection="0"/>
    <xf numFmtId="0" fontId="123" fillId="40" borderId="0" applyNumberFormat="0" applyBorder="0" applyAlignment="0" applyProtection="0"/>
    <xf numFmtId="0" fontId="90" fillId="51" borderId="0" applyNumberFormat="0" applyBorder="0" applyAlignment="0" applyProtection="0"/>
    <xf numFmtId="0" fontId="123" fillId="40" borderId="0" applyNumberFormat="0" applyBorder="0" applyAlignment="0" applyProtection="0"/>
    <xf numFmtId="0" fontId="90" fillId="51" borderId="0" applyNumberFormat="0" applyBorder="0" applyAlignment="0" applyProtection="0"/>
    <xf numFmtId="0" fontId="123" fillId="40" borderId="0" applyNumberFormat="0" applyBorder="0" applyAlignment="0" applyProtection="0"/>
    <xf numFmtId="0" fontId="90" fillId="51" borderId="0" applyNumberFormat="0" applyBorder="0" applyAlignment="0" applyProtection="0"/>
    <xf numFmtId="0" fontId="123" fillId="40" borderId="0" applyNumberFormat="0" applyBorder="0" applyAlignment="0" applyProtection="0"/>
    <xf numFmtId="0" fontId="90" fillId="52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90" fillId="52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90" fillId="52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90" fillId="52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90" fillId="52" borderId="0" applyNumberFormat="0" applyBorder="0" applyAlignment="0" applyProtection="0"/>
    <xf numFmtId="0" fontId="123" fillId="53" borderId="0" applyNumberFormat="0" applyBorder="0" applyAlignment="0" applyProtection="0"/>
    <xf numFmtId="0" fontId="90" fillId="52" borderId="0" applyNumberFormat="0" applyBorder="0" applyAlignment="0" applyProtection="0"/>
    <xf numFmtId="0" fontId="123" fillId="53" borderId="0" applyNumberFormat="0" applyBorder="0" applyAlignment="0" applyProtection="0"/>
    <xf numFmtId="0" fontId="90" fillId="52" borderId="0" applyNumberFormat="0" applyBorder="0" applyAlignment="0" applyProtection="0"/>
    <xf numFmtId="0" fontId="123" fillId="53" borderId="0" applyNumberFormat="0" applyBorder="0" applyAlignment="0" applyProtection="0"/>
    <xf numFmtId="0" fontId="90" fillId="52" borderId="0" applyNumberFormat="0" applyBorder="0" applyAlignment="0" applyProtection="0"/>
    <xf numFmtId="0" fontId="123" fillId="53" borderId="0" applyNumberFormat="0" applyBorder="0" applyAlignment="0" applyProtection="0"/>
    <xf numFmtId="0" fontId="90" fillId="52" borderId="0" applyNumberFormat="0" applyBorder="0" applyAlignment="0" applyProtection="0"/>
    <xf numFmtId="0" fontId="123" fillId="53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90" fillId="35" borderId="0" applyNumberFormat="0" applyBorder="0" applyAlignment="0" applyProtection="0"/>
    <xf numFmtId="0" fontId="123" fillId="30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90" fillId="36" borderId="0" applyNumberFormat="0" applyBorder="0" applyAlignment="0" applyProtection="0"/>
    <xf numFmtId="0" fontId="123" fillId="31" borderId="0" applyNumberFormat="0" applyBorder="0" applyAlignment="0" applyProtection="0"/>
    <xf numFmtId="0" fontId="90" fillId="54" borderId="0" applyNumberFormat="0" applyBorder="0" applyAlignment="0" applyProtection="0"/>
    <xf numFmtId="0" fontId="123" fillId="42" borderId="0" applyNumberFormat="0" applyBorder="0" applyAlignment="0" applyProtection="0"/>
    <xf numFmtId="0" fontId="123" fillId="55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90" fillId="54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90" fillId="54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90" fillId="54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123" fillId="42" borderId="0" applyNumberFormat="0" applyBorder="0" applyAlignment="0" applyProtection="0"/>
    <xf numFmtId="0" fontId="90" fillId="54" borderId="0" applyNumberFormat="0" applyBorder="0" applyAlignment="0" applyProtection="0"/>
    <xf numFmtId="0" fontId="123" fillId="42" borderId="0" applyNumberFormat="0" applyBorder="0" applyAlignment="0" applyProtection="0"/>
    <xf numFmtId="0" fontId="90" fillId="54" borderId="0" applyNumberFormat="0" applyBorder="0" applyAlignment="0" applyProtection="0"/>
    <xf numFmtId="0" fontId="123" fillId="42" borderId="0" applyNumberFormat="0" applyBorder="0" applyAlignment="0" applyProtection="0"/>
    <xf numFmtId="0" fontId="90" fillId="54" borderId="0" applyNumberFormat="0" applyBorder="0" applyAlignment="0" applyProtection="0"/>
    <xf numFmtId="0" fontId="123" fillId="42" borderId="0" applyNumberFormat="0" applyBorder="0" applyAlignment="0" applyProtection="0"/>
    <xf numFmtId="0" fontId="90" fillId="54" borderId="0" applyNumberFormat="0" applyBorder="0" applyAlignment="0" applyProtection="0"/>
    <xf numFmtId="0" fontId="123" fillId="42" borderId="0" applyNumberFormat="0" applyBorder="0" applyAlignment="0" applyProtection="0"/>
    <xf numFmtId="0" fontId="90" fillId="54" borderId="0" applyNumberFormat="0" applyBorder="0" applyAlignment="0" applyProtection="0"/>
    <xf numFmtId="0" fontId="123" fillId="42" borderId="0" applyNumberFormat="0" applyBorder="0" applyAlignment="0" applyProtection="0"/>
    <xf numFmtId="0" fontId="91" fillId="17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91" fillId="17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91" fillId="17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91" fillId="17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133" fillId="18" borderId="1" applyNumberFormat="0" applyAlignment="0" applyProtection="0"/>
    <xf numFmtId="0" fontId="91" fillId="17" borderId="1" applyNumberFormat="0" applyAlignment="0" applyProtection="0"/>
    <xf numFmtId="0" fontId="133" fillId="18" borderId="1" applyNumberFormat="0" applyAlignment="0" applyProtection="0"/>
    <xf numFmtId="0" fontId="91" fillId="17" borderId="1" applyNumberFormat="0" applyAlignment="0" applyProtection="0"/>
    <xf numFmtId="0" fontId="133" fillId="18" borderId="1" applyNumberFormat="0" applyAlignment="0" applyProtection="0"/>
    <xf numFmtId="0" fontId="91" fillId="17" borderId="1" applyNumberFormat="0" applyAlignment="0" applyProtection="0"/>
    <xf numFmtId="0" fontId="133" fillId="18" borderId="1" applyNumberFormat="0" applyAlignment="0" applyProtection="0"/>
    <xf numFmtId="0" fontId="91" fillId="17" borderId="1" applyNumberFormat="0" applyAlignment="0" applyProtection="0"/>
    <xf numFmtId="0" fontId="133" fillId="18" borderId="1" applyNumberFormat="0" applyAlignment="0" applyProtection="0"/>
    <xf numFmtId="0" fontId="91" fillId="17" borderId="1" applyNumberFormat="0" applyAlignment="0" applyProtection="0"/>
    <xf numFmtId="0" fontId="133" fillId="18" borderId="1" applyNumberFormat="0" applyAlignment="0" applyProtection="0"/>
    <xf numFmtId="0" fontId="92" fillId="56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92" fillId="56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92" fillId="56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92" fillId="56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136" fillId="57" borderId="12" applyNumberFormat="0" applyAlignment="0" applyProtection="0"/>
    <xf numFmtId="0" fontId="92" fillId="56" borderId="12" applyNumberFormat="0" applyAlignment="0" applyProtection="0"/>
    <xf numFmtId="0" fontId="136" fillId="57" borderId="12" applyNumberFormat="0" applyAlignment="0" applyProtection="0"/>
    <xf numFmtId="0" fontId="92" fillId="56" borderId="12" applyNumberFormat="0" applyAlignment="0" applyProtection="0"/>
    <xf numFmtId="0" fontId="136" fillId="57" borderId="12" applyNumberFormat="0" applyAlignment="0" applyProtection="0"/>
    <xf numFmtId="0" fontId="92" fillId="56" borderId="12" applyNumberFormat="0" applyAlignment="0" applyProtection="0"/>
    <xf numFmtId="0" fontId="136" fillId="57" borderId="12" applyNumberFormat="0" applyAlignment="0" applyProtection="0"/>
    <xf numFmtId="0" fontId="92" fillId="56" borderId="12" applyNumberFormat="0" applyAlignment="0" applyProtection="0"/>
    <xf numFmtId="0" fontId="136" fillId="57" borderId="12" applyNumberFormat="0" applyAlignment="0" applyProtection="0"/>
    <xf numFmtId="0" fontId="92" fillId="56" borderId="12" applyNumberFormat="0" applyAlignment="0" applyProtection="0"/>
    <xf numFmtId="0" fontId="136" fillId="57" borderId="12" applyNumberFormat="0" applyAlignment="0" applyProtection="0"/>
    <xf numFmtId="0" fontId="93" fillId="56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93" fillId="56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93" fillId="56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93" fillId="56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125" fillId="57" borderId="1" applyNumberFormat="0" applyAlignment="0" applyProtection="0"/>
    <xf numFmtId="0" fontId="93" fillId="56" borderId="1" applyNumberFormat="0" applyAlignment="0" applyProtection="0"/>
    <xf numFmtId="0" fontId="125" fillId="57" borderId="1" applyNumberFormat="0" applyAlignment="0" applyProtection="0"/>
    <xf numFmtId="0" fontId="93" fillId="56" borderId="1" applyNumberFormat="0" applyAlignment="0" applyProtection="0"/>
    <xf numFmtId="0" fontId="125" fillId="57" borderId="1" applyNumberFormat="0" applyAlignment="0" applyProtection="0"/>
    <xf numFmtId="0" fontId="93" fillId="56" borderId="1" applyNumberFormat="0" applyAlignment="0" applyProtection="0"/>
    <xf numFmtId="0" fontId="125" fillId="57" borderId="1" applyNumberFormat="0" applyAlignment="0" applyProtection="0"/>
    <xf numFmtId="0" fontId="93" fillId="56" borderId="1" applyNumberFormat="0" applyAlignment="0" applyProtection="0"/>
    <xf numFmtId="0" fontId="125" fillId="57" borderId="1" applyNumberFormat="0" applyAlignment="0" applyProtection="0"/>
    <xf numFmtId="0" fontId="93" fillId="56" borderId="1" applyNumberFormat="0" applyAlignment="0" applyProtection="0"/>
    <xf numFmtId="0" fontId="125" fillId="57" borderId="1" applyNumberFormat="0" applyAlignment="0" applyProtection="0"/>
    <xf numFmtId="0" fontId="24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69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1" fillId="0" borderId="0" applyNumberFormat="0" applyFill="0" applyBorder="0" applyAlignment="0" applyProtection="0">
      <alignment vertical="top"/>
      <protection locked="0"/>
    </xf>
    <xf numFmtId="167" fontId="25" fillId="0" borderId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94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94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94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94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130" fillId="0" borderId="13" applyNumberFormat="0" applyFill="0" applyAlignment="0" applyProtection="0"/>
    <xf numFmtId="0" fontId="94" fillId="0" borderId="13" applyNumberFormat="0" applyFill="0" applyAlignment="0" applyProtection="0"/>
    <xf numFmtId="0" fontId="130" fillId="0" borderId="13" applyNumberFormat="0" applyFill="0" applyAlignment="0" applyProtection="0"/>
    <xf numFmtId="0" fontId="94" fillId="0" borderId="13" applyNumberFormat="0" applyFill="0" applyAlignment="0" applyProtection="0"/>
    <xf numFmtId="0" fontId="130" fillId="0" borderId="13" applyNumberFormat="0" applyFill="0" applyAlignment="0" applyProtection="0"/>
    <xf numFmtId="0" fontId="94" fillId="0" borderId="13" applyNumberFormat="0" applyFill="0" applyAlignment="0" applyProtection="0"/>
    <xf numFmtId="0" fontId="130" fillId="0" borderId="13" applyNumberFormat="0" applyFill="0" applyAlignment="0" applyProtection="0"/>
    <xf numFmtId="0" fontId="94" fillId="0" borderId="13" applyNumberFormat="0" applyFill="0" applyAlignment="0" applyProtection="0"/>
    <xf numFmtId="0" fontId="130" fillId="0" borderId="13" applyNumberFormat="0" applyFill="0" applyAlignment="0" applyProtection="0"/>
    <xf numFmtId="0" fontId="94" fillId="0" borderId="13" applyNumberFormat="0" applyFill="0" applyAlignment="0" applyProtection="0"/>
    <xf numFmtId="0" fontId="130" fillId="0" borderId="13" applyNumberFormat="0" applyFill="0" applyAlignment="0" applyProtection="0"/>
    <xf numFmtId="0" fontId="95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95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95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95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131" fillId="0" borderId="14" applyNumberFormat="0" applyFill="0" applyAlignment="0" applyProtection="0"/>
    <xf numFmtId="0" fontId="95" fillId="0" borderId="14" applyNumberFormat="0" applyFill="0" applyAlignment="0" applyProtection="0"/>
    <xf numFmtId="0" fontId="131" fillId="0" borderId="14" applyNumberFormat="0" applyFill="0" applyAlignment="0" applyProtection="0"/>
    <xf numFmtId="0" fontId="95" fillId="0" borderId="14" applyNumberFormat="0" applyFill="0" applyAlignment="0" applyProtection="0"/>
    <xf numFmtId="0" fontId="131" fillId="0" borderId="14" applyNumberFormat="0" applyFill="0" applyAlignment="0" applyProtection="0"/>
    <xf numFmtId="0" fontId="95" fillId="0" borderId="14" applyNumberFormat="0" applyFill="0" applyAlignment="0" applyProtection="0"/>
    <xf numFmtId="0" fontId="131" fillId="0" borderId="14" applyNumberFormat="0" applyFill="0" applyAlignment="0" applyProtection="0"/>
    <xf numFmtId="0" fontId="95" fillId="0" borderId="14" applyNumberFormat="0" applyFill="0" applyAlignment="0" applyProtection="0"/>
    <xf numFmtId="0" fontId="131" fillId="0" borderId="14" applyNumberFormat="0" applyFill="0" applyAlignment="0" applyProtection="0"/>
    <xf numFmtId="0" fontId="95" fillId="0" borderId="14" applyNumberFormat="0" applyFill="0" applyAlignment="0" applyProtection="0"/>
    <xf numFmtId="0" fontId="131" fillId="0" borderId="14" applyNumberFormat="0" applyFill="0" applyAlignment="0" applyProtection="0"/>
    <xf numFmtId="0" fontId="96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96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96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96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132" fillId="0" borderId="15" applyNumberFormat="0" applyFill="0" applyAlignment="0" applyProtection="0"/>
    <xf numFmtId="0" fontId="96" fillId="0" borderId="15" applyNumberFormat="0" applyFill="0" applyAlignment="0" applyProtection="0"/>
    <xf numFmtId="0" fontId="132" fillId="0" borderId="15" applyNumberFormat="0" applyFill="0" applyAlignment="0" applyProtection="0"/>
    <xf numFmtId="0" fontId="96" fillId="0" borderId="15" applyNumberFormat="0" applyFill="0" applyAlignment="0" applyProtection="0"/>
    <xf numFmtId="0" fontId="132" fillId="0" borderId="15" applyNumberFormat="0" applyFill="0" applyAlignment="0" applyProtection="0"/>
    <xf numFmtId="0" fontId="96" fillId="0" borderId="15" applyNumberFormat="0" applyFill="0" applyAlignment="0" applyProtection="0"/>
    <xf numFmtId="0" fontId="132" fillId="0" borderId="15" applyNumberFormat="0" applyFill="0" applyAlignment="0" applyProtection="0"/>
    <xf numFmtId="0" fontId="96" fillId="0" borderId="15" applyNumberFormat="0" applyFill="0" applyAlignment="0" applyProtection="0"/>
    <xf numFmtId="0" fontId="132" fillId="0" borderId="15" applyNumberFormat="0" applyFill="0" applyAlignment="0" applyProtection="0"/>
    <xf numFmtId="0" fontId="96" fillId="0" borderId="15" applyNumberFormat="0" applyFill="0" applyAlignment="0" applyProtection="0"/>
    <xf numFmtId="0" fontId="132" fillId="0" borderId="15" applyNumberFormat="0" applyFill="0" applyAlignment="0" applyProtection="0"/>
    <xf numFmtId="0" fontId="96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97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97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97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97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143" fillId="0" borderId="16" applyNumberFormat="0" applyFill="0" applyAlignment="0" applyProtection="0"/>
    <xf numFmtId="0" fontId="97" fillId="0" borderId="16" applyNumberFormat="0" applyFill="0" applyAlignment="0" applyProtection="0"/>
    <xf numFmtId="0" fontId="143" fillId="0" borderId="16" applyNumberFormat="0" applyFill="0" applyAlignment="0" applyProtection="0"/>
    <xf numFmtId="0" fontId="97" fillId="0" borderId="16" applyNumberFormat="0" applyFill="0" applyAlignment="0" applyProtection="0"/>
    <xf numFmtId="0" fontId="143" fillId="0" borderId="16" applyNumberFormat="0" applyFill="0" applyAlignment="0" applyProtection="0"/>
    <xf numFmtId="0" fontId="97" fillId="0" borderId="16" applyNumberFormat="0" applyFill="0" applyAlignment="0" applyProtection="0"/>
    <xf numFmtId="0" fontId="143" fillId="0" borderId="16" applyNumberFormat="0" applyFill="0" applyAlignment="0" applyProtection="0"/>
    <xf numFmtId="0" fontId="97" fillId="0" borderId="16" applyNumberFormat="0" applyFill="0" applyAlignment="0" applyProtection="0"/>
    <xf numFmtId="0" fontId="143" fillId="0" borderId="16" applyNumberFormat="0" applyFill="0" applyAlignment="0" applyProtection="0"/>
    <xf numFmtId="0" fontId="97" fillId="0" borderId="16" applyNumberFormat="0" applyFill="0" applyAlignment="0" applyProtection="0"/>
    <xf numFmtId="0" fontId="143" fillId="0" borderId="16" applyNumberFormat="0" applyFill="0" applyAlignment="0" applyProtection="0"/>
    <xf numFmtId="0" fontId="98" fillId="58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98" fillId="58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98" fillId="58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98" fillId="58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126" fillId="44" borderId="2" applyNumberFormat="0" applyAlignment="0" applyProtection="0"/>
    <xf numFmtId="0" fontId="98" fillId="58" borderId="2" applyNumberFormat="0" applyAlignment="0" applyProtection="0"/>
    <xf numFmtId="0" fontId="126" fillId="44" borderId="2" applyNumberFormat="0" applyAlignment="0" applyProtection="0"/>
    <xf numFmtId="0" fontId="98" fillId="58" borderId="2" applyNumberFormat="0" applyAlignment="0" applyProtection="0"/>
    <xf numFmtId="0" fontId="126" fillId="44" borderId="2" applyNumberFormat="0" applyAlignment="0" applyProtection="0"/>
    <xf numFmtId="0" fontId="98" fillId="58" borderId="2" applyNumberFormat="0" applyAlignment="0" applyProtection="0"/>
    <xf numFmtId="0" fontId="126" fillId="44" borderId="2" applyNumberFormat="0" applyAlignment="0" applyProtection="0"/>
    <xf numFmtId="0" fontId="98" fillId="58" borderId="2" applyNumberFormat="0" applyAlignment="0" applyProtection="0"/>
    <xf numFmtId="0" fontId="126" fillId="44" borderId="2" applyNumberFormat="0" applyAlignment="0" applyProtection="0"/>
    <xf numFmtId="0" fontId="98" fillId="58" borderId="2" applyNumberFormat="0" applyAlignment="0" applyProtection="0"/>
    <xf numFmtId="0" fontId="126" fillId="44" borderId="2" applyNumberFormat="0" applyAlignment="0" applyProtection="0"/>
    <xf numFmtId="0" fontId="9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00" fillId="59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00" fillId="59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00" fillId="59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00" fillId="59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00" fillId="59" borderId="0" applyNumberFormat="0" applyBorder="0" applyAlignment="0" applyProtection="0"/>
    <xf numFmtId="0" fontId="135" fillId="47" borderId="0" applyNumberFormat="0" applyBorder="0" applyAlignment="0" applyProtection="0"/>
    <xf numFmtId="0" fontId="100" fillId="59" borderId="0" applyNumberFormat="0" applyBorder="0" applyAlignment="0" applyProtection="0"/>
    <xf numFmtId="0" fontId="135" fillId="47" borderId="0" applyNumberFormat="0" applyBorder="0" applyAlignment="0" applyProtection="0"/>
    <xf numFmtId="0" fontId="100" fillId="59" borderId="0" applyNumberFormat="0" applyBorder="0" applyAlignment="0" applyProtection="0"/>
    <xf numFmtId="0" fontId="135" fillId="47" borderId="0" applyNumberFormat="0" applyBorder="0" applyAlignment="0" applyProtection="0"/>
    <xf numFmtId="0" fontId="100" fillId="59" borderId="0" applyNumberFormat="0" applyBorder="0" applyAlignment="0" applyProtection="0"/>
    <xf numFmtId="0" fontId="135" fillId="47" borderId="0" applyNumberFormat="0" applyBorder="0" applyAlignment="0" applyProtection="0"/>
    <xf numFmtId="0" fontId="100" fillId="59" borderId="0" applyNumberFormat="0" applyBorder="0" applyAlignment="0" applyProtection="0"/>
    <xf numFmtId="0" fontId="135" fillId="47" borderId="0" applyNumberFormat="0" applyBorder="0" applyAlignment="0" applyProtection="0"/>
    <xf numFmtId="0" fontId="101" fillId="0" borderId="0"/>
    <xf numFmtId="0" fontId="16" fillId="0" borderId="0"/>
    <xf numFmtId="0" fontId="101" fillId="0" borderId="0"/>
    <xf numFmtId="0" fontId="16" fillId="0" borderId="0"/>
    <xf numFmtId="0" fontId="101" fillId="0" borderId="0"/>
    <xf numFmtId="0" fontId="16" fillId="0" borderId="0"/>
    <xf numFmtId="0" fontId="101" fillId="0" borderId="0"/>
    <xf numFmtId="0" fontId="16" fillId="0" borderId="0"/>
    <xf numFmtId="0" fontId="101" fillId="0" borderId="0"/>
    <xf numFmtId="0" fontId="16" fillId="0" borderId="0"/>
    <xf numFmtId="0" fontId="102" fillId="0" borderId="0"/>
    <xf numFmtId="0" fontId="16" fillId="0" borderId="0"/>
    <xf numFmtId="0" fontId="101" fillId="0" borderId="0"/>
    <xf numFmtId="0" fontId="16" fillId="0" borderId="0"/>
    <xf numFmtId="0" fontId="101" fillId="0" borderId="0"/>
    <xf numFmtId="0" fontId="16" fillId="0" borderId="0"/>
    <xf numFmtId="0" fontId="101" fillId="0" borderId="0"/>
    <xf numFmtId="0" fontId="16" fillId="0" borderId="0"/>
    <xf numFmtId="0" fontId="101" fillId="0" borderId="0"/>
    <xf numFmtId="0" fontId="16" fillId="0" borderId="0"/>
    <xf numFmtId="0" fontId="25" fillId="0" borderId="0"/>
    <xf numFmtId="0" fontId="16" fillId="0" borderId="0"/>
    <xf numFmtId="0" fontId="25" fillId="0" borderId="0"/>
    <xf numFmtId="0" fontId="25" fillId="0" borderId="0"/>
    <xf numFmtId="0" fontId="140" fillId="0" borderId="0"/>
    <xf numFmtId="0" fontId="103" fillId="0" borderId="0"/>
    <xf numFmtId="0" fontId="16" fillId="0" borderId="0"/>
    <xf numFmtId="0" fontId="25" fillId="0" borderId="0"/>
    <xf numFmtId="0" fontId="16" fillId="0" borderId="0"/>
    <xf numFmtId="0" fontId="25" fillId="0" borderId="0"/>
    <xf numFmtId="0" fontId="16" fillId="0" borderId="0"/>
    <xf numFmtId="0" fontId="25" fillId="0" borderId="0"/>
    <xf numFmtId="0" fontId="16" fillId="0" borderId="0"/>
    <xf numFmtId="0" fontId="25" fillId="0" borderId="0"/>
    <xf numFmtId="0" fontId="16" fillId="0" borderId="0"/>
    <xf numFmtId="0" fontId="25" fillId="0" borderId="0"/>
    <xf numFmtId="0" fontId="16" fillId="0" borderId="0"/>
    <xf numFmtId="0" fontId="25" fillId="0" borderId="0"/>
    <xf numFmtId="0" fontId="16" fillId="0" borderId="0"/>
    <xf numFmtId="0" fontId="25" fillId="0" borderId="0"/>
    <xf numFmtId="0" fontId="16" fillId="0" borderId="0"/>
    <xf numFmtId="0" fontId="25" fillId="0" borderId="0"/>
    <xf numFmtId="0" fontId="16" fillId="0" borderId="0"/>
    <xf numFmtId="0" fontId="25" fillId="0" borderId="0"/>
    <xf numFmtId="0" fontId="16" fillId="0" borderId="0"/>
    <xf numFmtId="0" fontId="172" fillId="0" borderId="0"/>
    <xf numFmtId="0" fontId="16" fillId="0" borderId="0"/>
    <xf numFmtId="0" fontId="168" fillId="0" borderId="0"/>
    <xf numFmtId="0" fontId="16" fillId="0" borderId="0"/>
    <xf numFmtId="0" fontId="67" fillId="0" borderId="0"/>
    <xf numFmtId="0" fontId="16" fillId="0" borderId="0"/>
    <xf numFmtId="0" fontId="141" fillId="0" borderId="0"/>
    <xf numFmtId="0" fontId="16" fillId="0" borderId="0"/>
    <xf numFmtId="0" fontId="82" fillId="0" borderId="0">
      <alignment horizontal="left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47" fillId="0" borderId="0"/>
    <xf numFmtId="0" fontId="16" fillId="0" borderId="0"/>
    <xf numFmtId="0" fontId="67" fillId="0" borderId="0"/>
    <xf numFmtId="0" fontId="115" fillId="0" borderId="0"/>
    <xf numFmtId="0" fontId="16" fillId="0" borderId="0"/>
    <xf numFmtId="0" fontId="103" fillId="0" borderId="0"/>
    <xf numFmtId="0" fontId="16" fillId="0" borderId="0"/>
    <xf numFmtId="0" fontId="103" fillId="0" borderId="0"/>
    <xf numFmtId="0" fontId="16" fillId="0" borderId="0"/>
    <xf numFmtId="0" fontId="103" fillId="0" borderId="0"/>
    <xf numFmtId="0" fontId="16" fillId="0" borderId="0"/>
    <xf numFmtId="0" fontId="103" fillId="0" borderId="0"/>
    <xf numFmtId="0" fontId="16" fillId="0" borderId="0"/>
    <xf numFmtId="0" fontId="104" fillId="10" borderId="0" applyNumberFormat="0" applyBorder="0" applyAlignment="0" applyProtection="0"/>
    <xf numFmtId="0" fontId="124" fillId="11" borderId="0" applyNumberFormat="0" applyBorder="0" applyAlignment="0" applyProtection="0"/>
    <xf numFmtId="0" fontId="124" fillId="3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04" fillId="10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04" fillId="10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04" fillId="10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24" fillId="11" borderId="0" applyNumberFormat="0" applyBorder="0" applyAlignment="0" applyProtection="0"/>
    <xf numFmtId="0" fontId="104" fillId="10" borderId="0" applyNumberFormat="0" applyBorder="0" applyAlignment="0" applyProtection="0"/>
    <xf numFmtId="0" fontId="124" fillId="11" borderId="0" applyNumberFormat="0" applyBorder="0" applyAlignment="0" applyProtection="0"/>
    <xf numFmtId="0" fontId="104" fillId="10" borderId="0" applyNumberFormat="0" applyBorder="0" applyAlignment="0" applyProtection="0"/>
    <xf numFmtId="0" fontId="124" fillId="11" borderId="0" applyNumberFormat="0" applyBorder="0" applyAlignment="0" applyProtection="0"/>
    <xf numFmtId="0" fontId="104" fillId="10" borderId="0" applyNumberFormat="0" applyBorder="0" applyAlignment="0" applyProtection="0"/>
    <xf numFmtId="0" fontId="124" fillId="11" borderId="0" applyNumberFormat="0" applyBorder="0" applyAlignment="0" applyProtection="0"/>
    <xf numFmtId="0" fontId="104" fillId="10" borderId="0" applyNumberFormat="0" applyBorder="0" applyAlignment="0" applyProtection="0"/>
    <xf numFmtId="0" fontId="124" fillId="11" borderId="0" applyNumberFormat="0" applyBorder="0" applyAlignment="0" applyProtection="0"/>
    <xf numFmtId="0" fontId="104" fillId="10" borderId="0" applyNumberFormat="0" applyBorder="0" applyAlignment="0" applyProtection="0"/>
    <xf numFmtId="0" fontId="124" fillId="11" borderId="0" applyNumberFormat="0" applyBorder="0" applyAlignment="0" applyProtection="0"/>
    <xf numFmtId="0" fontId="10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01" fillId="60" borderId="11" applyNumberFormat="0" applyFont="0" applyAlignment="0" applyProtection="0"/>
    <xf numFmtId="0" fontId="67" fillId="46" borderId="11" applyNumberFormat="0" applyAlignment="0" applyProtection="0"/>
    <xf numFmtId="0" fontId="102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101" fillId="60" borderId="11" applyNumberFormat="0" applyFon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101" fillId="60" borderId="11" applyNumberFormat="0" applyFon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101" fillId="60" borderId="11" applyNumberFormat="0" applyFon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67" fillId="46" borderId="11" applyNumberFormat="0" applyAlignment="0" applyProtection="0"/>
    <xf numFmtId="0" fontId="101" fillId="60" borderId="11" applyNumberFormat="0" applyFont="0" applyAlignment="0" applyProtection="0"/>
    <xf numFmtId="0" fontId="67" fillId="46" borderId="11" applyNumberFormat="0" applyAlignment="0" applyProtection="0"/>
    <xf numFmtId="0" fontId="101" fillId="60" borderId="11" applyNumberFormat="0" applyFont="0" applyAlignment="0" applyProtection="0"/>
    <xf numFmtId="0" fontId="67" fillId="46" borderId="11" applyNumberFormat="0" applyAlignment="0" applyProtection="0"/>
    <xf numFmtId="0" fontId="101" fillId="60" borderId="11" applyNumberFormat="0" applyFont="0" applyAlignment="0" applyProtection="0"/>
    <xf numFmtId="0" fontId="67" fillId="46" borderId="11" applyNumberFormat="0" applyAlignment="0" applyProtection="0"/>
    <xf numFmtId="0" fontId="101" fillId="60" borderId="11" applyNumberFormat="0" applyFont="0" applyAlignment="0" applyProtection="0"/>
    <xf numFmtId="0" fontId="67" fillId="46" borderId="11" applyNumberFormat="0" applyAlignment="0" applyProtection="0"/>
    <xf numFmtId="0" fontId="101" fillId="60" borderId="11" applyNumberFormat="0" applyFont="0" applyAlignment="0" applyProtection="0"/>
    <xf numFmtId="0" fontId="67" fillId="46" borderId="11" applyNumberForma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06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06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06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06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34" fillId="0" borderId="10" applyNumberFormat="0" applyFill="0" applyAlignment="0" applyProtection="0"/>
    <xf numFmtId="0" fontId="106" fillId="0" borderId="10" applyNumberFormat="0" applyFill="0" applyAlignment="0" applyProtection="0"/>
    <xf numFmtId="0" fontId="134" fillId="0" borderId="10" applyNumberFormat="0" applyFill="0" applyAlignment="0" applyProtection="0"/>
    <xf numFmtId="0" fontId="106" fillId="0" borderId="10" applyNumberFormat="0" applyFill="0" applyAlignment="0" applyProtection="0"/>
    <xf numFmtId="0" fontId="134" fillId="0" borderId="10" applyNumberFormat="0" applyFill="0" applyAlignment="0" applyProtection="0"/>
    <xf numFmtId="0" fontId="106" fillId="0" borderId="10" applyNumberFormat="0" applyFill="0" applyAlignment="0" applyProtection="0"/>
    <xf numFmtId="0" fontId="134" fillId="0" borderId="10" applyNumberFormat="0" applyFill="0" applyAlignment="0" applyProtection="0"/>
    <xf numFmtId="0" fontId="106" fillId="0" borderId="10" applyNumberFormat="0" applyFill="0" applyAlignment="0" applyProtection="0"/>
    <xf numFmtId="0" fontId="134" fillId="0" borderId="10" applyNumberFormat="0" applyFill="0" applyAlignment="0" applyProtection="0"/>
    <xf numFmtId="0" fontId="106" fillId="0" borderId="10" applyNumberFormat="0" applyFill="0" applyAlignment="0" applyProtection="0"/>
    <xf numFmtId="0" fontId="134" fillId="0" borderId="10" applyNumberFormat="0" applyFill="0" applyAlignment="0" applyProtection="0"/>
    <xf numFmtId="0" fontId="101" fillId="0" borderId="0"/>
    <xf numFmtId="0" fontId="25" fillId="0" borderId="0"/>
    <xf numFmtId="0" fontId="10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6" fontId="25" fillId="0" borderId="0" applyFill="0" applyBorder="0" applyAlignment="0" applyProtection="0"/>
    <xf numFmtId="0" fontId="108" fillId="12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08" fillId="12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08" fillId="12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08" fillId="12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08" fillId="12" borderId="0" applyNumberFormat="0" applyBorder="0" applyAlignment="0" applyProtection="0"/>
    <xf numFmtId="0" fontId="128" fillId="4" borderId="0" applyNumberFormat="0" applyBorder="0" applyAlignment="0" applyProtection="0"/>
    <xf numFmtId="0" fontId="108" fillId="12" borderId="0" applyNumberFormat="0" applyBorder="0" applyAlignment="0" applyProtection="0"/>
    <xf numFmtId="0" fontId="128" fillId="4" borderId="0" applyNumberFormat="0" applyBorder="0" applyAlignment="0" applyProtection="0"/>
    <xf numFmtId="0" fontId="108" fillId="12" borderId="0" applyNumberFormat="0" applyBorder="0" applyAlignment="0" applyProtection="0"/>
    <xf numFmtId="0" fontId="128" fillId="4" borderId="0" applyNumberFormat="0" applyBorder="0" applyAlignment="0" applyProtection="0"/>
    <xf numFmtId="0" fontId="108" fillId="12" borderId="0" applyNumberFormat="0" applyBorder="0" applyAlignment="0" applyProtection="0"/>
    <xf numFmtId="0" fontId="128" fillId="4" borderId="0" applyNumberFormat="0" applyBorder="0" applyAlignment="0" applyProtection="0"/>
    <xf numFmtId="0" fontId="108" fillId="12" borderId="0" applyNumberFormat="0" applyBorder="0" applyAlignment="0" applyProtection="0"/>
    <xf numFmtId="0" fontId="128" fillId="4" borderId="0" applyNumberFormat="0" applyBorder="0" applyAlignment="0" applyProtection="0"/>
    <xf numFmtId="0" fontId="121" fillId="0" borderId="0"/>
    <xf numFmtId="0" fontId="103" fillId="0" borderId="0">
      <alignment vertical="center"/>
    </xf>
    <xf numFmtId="0" fontId="103" fillId="0" borderId="0">
      <alignment vertical="center"/>
    </xf>
    <xf numFmtId="0" fontId="101" fillId="0" borderId="0"/>
    <xf numFmtId="0" fontId="101" fillId="0" borderId="0"/>
    <xf numFmtId="187" fontId="168" fillId="0" borderId="0">
      <alignment vertical="center"/>
    </xf>
    <xf numFmtId="188" fontId="168" fillId="0" borderId="0">
      <alignment vertical="center"/>
    </xf>
    <xf numFmtId="189" fontId="168" fillId="0" borderId="0">
      <alignment vertical="center"/>
    </xf>
    <xf numFmtId="0" fontId="122" fillId="0" borderId="0">
      <alignment vertical="center"/>
    </xf>
    <xf numFmtId="0" fontId="142" fillId="0" borderId="0"/>
    <xf numFmtId="0" fontId="25" fillId="0" borderId="0"/>
    <xf numFmtId="165" fontId="172" fillId="0" borderId="0" applyFont="0" applyFill="0" applyBorder="0" applyAlignment="0" applyProtection="0"/>
    <xf numFmtId="165" fontId="172" fillId="0" borderId="0" applyFont="0" applyFill="0" applyBorder="0" applyAlignment="0" applyProtection="0"/>
    <xf numFmtId="165" fontId="172" fillId="0" borderId="0" applyFont="0" applyFill="0" applyBorder="0" applyAlignment="0" applyProtection="0"/>
    <xf numFmtId="165" fontId="172" fillId="0" borderId="0" applyFont="0" applyFill="0" applyBorder="0" applyAlignment="0" applyProtection="0"/>
    <xf numFmtId="165" fontId="172" fillId="0" borderId="0" applyFont="0" applyFill="0" applyBorder="0" applyAlignment="0" applyProtection="0"/>
    <xf numFmtId="165" fontId="172" fillId="0" borderId="0" applyFont="0" applyFill="0" applyBorder="0" applyAlignment="0" applyProtection="0"/>
    <xf numFmtId="165" fontId="172" fillId="0" borderId="0" applyFont="0" applyFill="0" applyBorder="0" applyAlignment="0" applyProtection="0"/>
    <xf numFmtId="165" fontId="172" fillId="0" borderId="0" applyFont="0" applyFill="0" applyBorder="0" applyAlignment="0" applyProtection="0"/>
    <xf numFmtId="165" fontId="172" fillId="0" borderId="0" applyFont="0" applyFill="0" applyBorder="0" applyAlignment="0" applyProtection="0"/>
    <xf numFmtId="166" fontId="172" fillId="0" borderId="0" applyFont="0" applyFill="0" applyBorder="0" applyAlignment="0" applyProtection="0"/>
    <xf numFmtId="165" fontId="172" fillId="0" borderId="0" applyFont="0" applyFill="0" applyBorder="0" applyAlignment="0" applyProtection="0"/>
    <xf numFmtId="166" fontId="172" fillId="0" borderId="0" applyFont="0" applyFill="0" applyBorder="0" applyAlignment="0" applyProtection="0"/>
  </cellStyleXfs>
  <cellXfs count="878">
    <xf numFmtId="0" fontId="0" fillId="0" borderId="0" xfId="0"/>
    <xf numFmtId="0" fontId="2" fillId="0" borderId="0" xfId="0" applyFont="1" applyBorder="1" applyAlignment="1">
      <alignment wrapText="1"/>
    </xf>
    <xf numFmtId="0" fontId="8" fillId="59" borderId="17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12" fillId="0" borderId="0" xfId="0" applyFont="1" applyAlignment="1">
      <alignment vertical="center" textRotation="90"/>
    </xf>
    <xf numFmtId="0" fontId="11" fillId="56" borderId="19" xfId="0" applyFont="1" applyFill="1" applyBorder="1" applyAlignment="1">
      <alignment horizontal="center" vertical="center"/>
    </xf>
    <xf numFmtId="0" fontId="7" fillId="56" borderId="19" xfId="0" applyFont="1" applyFill="1" applyBorder="1" applyAlignment="1">
      <alignment horizontal="center" vertical="center"/>
    </xf>
    <xf numFmtId="0" fontId="11" fillId="56" borderId="20" xfId="0" applyFont="1" applyFill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8" fillId="59" borderId="21" xfId="0" applyFont="1" applyFill="1" applyBorder="1" applyAlignment="1">
      <alignment horizontal="center" vertical="center" wrapText="1"/>
    </xf>
    <xf numFmtId="0" fontId="11" fillId="61" borderId="19" xfId="0" applyFont="1" applyFill="1" applyBorder="1" applyAlignment="1">
      <alignment horizontal="center" vertical="center"/>
    </xf>
    <xf numFmtId="0" fontId="11" fillId="61" borderId="20" xfId="0" applyFont="1" applyFill="1" applyBorder="1" applyAlignment="1">
      <alignment horizontal="center" vertical="center"/>
    </xf>
    <xf numFmtId="0" fontId="7" fillId="61" borderId="18" xfId="0" applyFont="1" applyFill="1" applyBorder="1" applyAlignment="1">
      <alignment horizontal="center" vertical="center"/>
    </xf>
    <xf numFmtId="0" fontId="15" fillId="61" borderId="0" xfId="0" applyFont="1" applyFill="1" applyBorder="1" applyAlignment="1">
      <alignment horizontal="left"/>
    </xf>
    <xf numFmtId="0" fontId="11" fillId="61" borderId="0" xfId="0" applyFont="1" applyFill="1" applyAlignment="1">
      <alignment horizontal="center"/>
    </xf>
    <xf numFmtId="0" fontId="0" fillId="61" borderId="0" xfId="0" applyFill="1"/>
    <xf numFmtId="0" fontId="8" fillId="59" borderId="22" xfId="0" applyFont="1" applyFill="1" applyBorder="1" applyAlignment="1">
      <alignment horizontal="center" vertical="center" wrapText="1"/>
    </xf>
    <xf numFmtId="0" fontId="7" fillId="56" borderId="18" xfId="0" applyFont="1" applyFill="1" applyBorder="1" applyAlignment="1">
      <alignment horizontal="center" vertical="center"/>
    </xf>
    <xf numFmtId="167" fontId="14" fillId="56" borderId="19" xfId="1942" applyNumberFormat="1" applyFont="1" applyFill="1" applyBorder="1" applyAlignment="1">
      <alignment horizontal="center" vertical="center" wrapText="1"/>
    </xf>
    <xf numFmtId="0" fontId="11" fillId="0" borderId="0" xfId="0" applyFont="1" applyAlignment="1"/>
    <xf numFmtId="0" fontId="0" fillId="0" borderId="0" xfId="0" applyBorder="1"/>
    <xf numFmtId="0" fontId="0" fillId="0" borderId="22" xfId="0" applyBorder="1"/>
    <xf numFmtId="0" fontId="34" fillId="0" borderId="17" xfId="0" applyFont="1" applyBorder="1" applyAlignment="1">
      <alignment horizontal="center" vertical="center" wrapText="1"/>
    </xf>
    <xf numFmtId="0" fontId="39" fillId="56" borderId="18" xfId="0" applyFont="1" applyFill="1" applyBorder="1" applyAlignment="1">
      <alignment horizontal="center" vertical="center" wrapText="1"/>
    </xf>
    <xf numFmtId="0" fontId="39" fillId="56" borderId="18" xfId="0" applyFont="1" applyFill="1" applyBorder="1" applyAlignment="1">
      <alignment horizontal="center" wrapText="1"/>
    </xf>
    <xf numFmtId="0" fontId="40" fillId="0" borderId="0" xfId="0" applyFont="1"/>
    <xf numFmtId="0" fontId="39" fillId="61" borderId="19" xfId="0" applyFont="1" applyFill="1" applyBorder="1" applyAlignment="1">
      <alignment horizontal="center" vertical="center" wrapText="1"/>
    </xf>
    <xf numFmtId="0" fontId="39" fillId="61" borderId="19" xfId="0" applyFont="1" applyFill="1" applyBorder="1" applyAlignment="1">
      <alignment horizontal="center" wrapText="1"/>
    </xf>
    <xf numFmtId="0" fontId="39" fillId="56" borderId="19" xfId="0" applyFont="1" applyFill="1" applyBorder="1" applyAlignment="1">
      <alignment horizontal="center" vertical="center"/>
    </xf>
    <xf numFmtId="0" fontId="39" fillId="61" borderId="19" xfId="0" applyFont="1" applyFill="1" applyBorder="1" applyAlignment="1">
      <alignment horizontal="center" vertical="center"/>
    </xf>
    <xf numFmtId="0" fontId="41" fillId="56" borderId="19" xfId="0" applyFont="1" applyFill="1" applyBorder="1" applyAlignment="1">
      <alignment horizontal="center" vertical="center"/>
    </xf>
    <xf numFmtId="0" fontId="41" fillId="61" borderId="19" xfId="0" applyFont="1" applyFill="1" applyBorder="1" applyAlignment="1">
      <alignment horizontal="center" vertical="center"/>
    </xf>
    <xf numFmtId="1" fontId="46" fillId="62" borderId="25" xfId="0" applyNumberFormat="1" applyFont="1" applyFill="1" applyBorder="1" applyAlignment="1">
      <alignment vertical="center"/>
    </xf>
    <xf numFmtId="1" fontId="47" fillId="62" borderId="0" xfId="0" applyNumberFormat="1" applyFont="1" applyFill="1" applyBorder="1" applyAlignment="1">
      <alignment horizontal="center" vertical="center"/>
    </xf>
    <xf numFmtId="0" fontId="48" fillId="0" borderId="0" xfId="0" applyFont="1"/>
    <xf numFmtId="0" fontId="42" fillId="0" borderId="0" xfId="0" applyFont="1" applyAlignment="1">
      <alignment horizontal="center" vertical="center"/>
    </xf>
    <xf numFmtId="1" fontId="38" fillId="47" borderId="26" xfId="0" applyNumberFormat="1" applyFont="1" applyFill="1" applyBorder="1" applyAlignment="1">
      <alignment horizontal="center" vertical="center" wrapText="1"/>
    </xf>
    <xf numFmtId="0" fontId="51" fillId="62" borderId="27" xfId="0" applyFont="1" applyFill="1" applyBorder="1" applyAlignment="1">
      <alignment horizontal="center" vertical="center"/>
    </xf>
    <xf numFmtId="0" fontId="43" fillId="61" borderId="28" xfId="1942" applyFont="1" applyFill="1" applyBorder="1" applyAlignment="1">
      <alignment vertical="center"/>
    </xf>
    <xf numFmtId="0" fontId="46" fillId="61" borderId="28" xfId="1942" applyFont="1" applyFill="1" applyBorder="1" applyAlignment="1">
      <alignment vertical="center"/>
    </xf>
    <xf numFmtId="0" fontId="51" fillId="59" borderId="29" xfId="1942" applyFont="1" applyFill="1" applyBorder="1" applyAlignment="1">
      <alignment horizontal="center" vertical="center" wrapText="1"/>
    </xf>
    <xf numFmtId="0" fontId="51" fillId="59" borderId="26" xfId="1942" applyFont="1" applyFill="1" applyBorder="1" applyAlignment="1">
      <alignment horizontal="center" vertical="center" wrapText="1"/>
    </xf>
    <xf numFmtId="0" fontId="42" fillId="0" borderId="0" xfId="0" applyFont="1"/>
    <xf numFmtId="0" fontId="11" fillId="59" borderId="30" xfId="0" applyFont="1" applyFill="1" applyBorder="1" applyAlignment="1">
      <alignment horizontal="center" vertical="center" wrapText="1"/>
    </xf>
    <xf numFmtId="0" fontId="11" fillId="59" borderId="31" xfId="0" applyFont="1" applyFill="1" applyBorder="1" applyAlignment="1">
      <alignment horizontal="center" vertical="center"/>
    </xf>
    <xf numFmtId="0" fontId="11" fillId="59" borderId="32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0" fillId="0" borderId="33" xfId="0" applyBorder="1" applyAlignment="1">
      <alignment horizontal="left" vertical="center" wrapText="1"/>
    </xf>
    <xf numFmtId="0" fontId="0" fillId="0" borderId="19" xfId="0" applyBorder="1" applyAlignment="1">
      <alignment horizontal="center"/>
    </xf>
    <xf numFmtId="0" fontId="7" fillId="0" borderId="34" xfId="0" applyFont="1" applyBorder="1" applyAlignment="1">
      <alignment horizontal="center" vertical="center"/>
    </xf>
    <xf numFmtId="0" fontId="0" fillId="0" borderId="36" xfId="0" applyBorder="1" applyAlignment="1">
      <alignment horizontal="center"/>
    </xf>
    <xf numFmtId="0" fontId="7" fillId="0" borderId="37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Border="1" applyAlignment="1">
      <alignment horizontal="center"/>
    </xf>
    <xf numFmtId="0" fontId="0" fillId="0" borderId="39" xfId="0" applyBorder="1"/>
    <xf numFmtId="0" fontId="7" fillId="0" borderId="40" xfId="0" applyFont="1" applyBorder="1" applyAlignment="1">
      <alignment horizontal="center" vertical="center"/>
    </xf>
    <xf numFmtId="0" fontId="0" fillId="0" borderId="33" xfId="0" applyBorder="1" applyAlignment="1">
      <alignment vertical="center" wrapText="1"/>
    </xf>
    <xf numFmtId="0" fontId="0" fillId="0" borderId="30" xfId="0" applyBorder="1" applyAlignment="1">
      <alignment horizontal="left" vertical="center" wrapText="1"/>
    </xf>
    <xf numFmtId="0" fontId="0" fillId="0" borderId="31" xfId="0" applyBorder="1"/>
    <xf numFmtId="0" fontId="0" fillId="0" borderId="38" xfId="0" applyBorder="1" applyAlignment="1">
      <alignment horizontal="left" vertical="center" wrapText="1"/>
    </xf>
    <xf numFmtId="0" fontId="0" fillId="0" borderId="39" xfId="0" applyBorder="1" applyAlignment="1">
      <alignment horizontal="center"/>
    </xf>
    <xf numFmtId="0" fontId="0" fillId="0" borderId="19" xfId="0" applyBorder="1"/>
    <xf numFmtId="0" fontId="0" fillId="0" borderId="0" xfId="0" applyBorder="1" applyAlignment="1">
      <alignment horizontal="center" vertical="center"/>
    </xf>
    <xf numFmtId="0" fontId="64" fillId="0" borderId="0" xfId="0" applyFont="1" applyBorder="1" applyAlignment="1">
      <alignment vertical="center" wrapText="1"/>
    </xf>
    <xf numFmtId="0" fontId="7" fillId="0" borderId="30" xfId="0" applyFont="1" applyFill="1" applyBorder="1" applyAlignment="1">
      <alignment horizontal="left" wrapText="1"/>
    </xf>
    <xf numFmtId="0" fontId="7" fillId="0" borderId="32" xfId="0" applyFont="1" applyFill="1" applyBorder="1" applyAlignment="1">
      <alignment horizontal="center" vertical="center"/>
    </xf>
    <xf numFmtId="0" fontId="0" fillId="0" borderId="38" xfId="0" applyBorder="1" applyAlignment="1">
      <alignment vertical="center" wrapText="1"/>
    </xf>
    <xf numFmtId="0" fontId="7" fillId="0" borderId="33" xfId="0" applyFont="1" applyFill="1" applyBorder="1" applyAlignment="1">
      <alignment horizontal="left" wrapText="1"/>
    </xf>
    <xf numFmtId="0" fontId="7" fillId="0" borderId="34" xfId="0" applyFont="1" applyFill="1" applyBorder="1" applyAlignment="1">
      <alignment horizontal="center" vertical="center"/>
    </xf>
    <xf numFmtId="0" fontId="7" fillId="0" borderId="0" xfId="0" applyFont="1"/>
    <xf numFmtId="0" fontId="7" fillId="0" borderId="33" xfId="0" applyFont="1" applyBorder="1" applyAlignment="1">
      <alignment horizontal="left" vertical="center" wrapText="1"/>
    </xf>
    <xf numFmtId="0" fontId="7" fillId="0" borderId="38" xfId="0" applyFont="1" applyBorder="1" applyAlignment="1">
      <alignment horizontal="left" wrapText="1"/>
    </xf>
    <xf numFmtId="0" fontId="0" fillId="0" borderId="0" xfId="0" applyBorder="1" applyAlignment="1">
      <alignment wrapText="1"/>
    </xf>
    <xf numFmtId="0" fontId="0" fillId="0" borderId="19" xfId="0" applyBorder="1" applyAlignment="1">
      <alignment horizontal="center" wrapText="1"/>
    </xf>
    <xf numFmtId="0" fontId="0" fillId="0" borderId="19" xfId="0" applyBorder="1" applyAlignment="1">
      <alignment horizontal="left" vertical="center" wrapText="1"/>
    </xf>
    <xf numFmtId="0" fontId="0" fillId="0" borderId="19" xfId="0" applyBorder="1" applyAlignment="1">
      <alignment horizontal="center" vertical="center"/>
    </xf>
    <xf numFmtId="0" fontId="7" fillId="0" borderId="19" xfId="0" applyFont="1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0" fillId="0" borderId="19" xfId="0" applyBorder="1" applyAlignment="1">
      <alignment wrapText="1"/>
    </xf>
    <xf numFmtId="0" fontId="0" fillId="0" borderId="19" xfId="0" applyFill="1" applyBorder="1" applyAlignment="1">
      <alignment horizontal="left" vertical="center" wrapText="1"/>
    </xf>
    <xf numFmtId="0" fontId="51" fillId="47" borderId="41" xfId="1945" applyFont="1" applyFill="1" applyBorder="1" applyAlignment="1">
      <alignment horizontal="center" vertical="center" wrapText="1"/>
    </xf>
    <xf numFmtId="1" fontId="51" fillId="47" borderId="41" xfId="1945" applyNumberFormat="1" applyFont="1" applyFill="1" applyBorder="1" applyAlignment="1">
      <alignment horizontal="center" vertical="center" wrapText="1"/>
    </xf>
    <xf numFmtId="1" fontId="70" fillId="0" borderId="19" xfId="1942" applyNumberFormat="1" applyFont="1" applyBorder="1" applyAlignment="1">
      <alignment horizontal="center" vertical="top" wrapText="1"/>
    </xf>
    <xf numFmtId="1" fontId="70" fillId="56" borderId="19" xfId="1942" applyNumberFormat="1" applyFont="1" applyFill="1" applyBorder="1" applyAlignment="1">
      <alignment horizontal="center" vertical="top" wrapText="1"/>
    </xf>
    <xf numFmtId="0" fontId="7" fillId="0" borderId="0" xfId="0" applyFont="1" applyAlignment="1"/>
    <xf numFmtId="0" fontId="0" fillId="0" borderId="19" xfId="0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/>
    </xf>
    <xf numFmtId="0" fontId="74" fillId="0" borderId="19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/>
    </xf>
    <xf numFmtId="0" fontId="79" fillId="0" borderId="42" xfId="0" applyFont="1" applyBorder="1" applyAlignment="1"/>
    <xf numFmtId="0" fontId="1" fillId="59" borderId="19" xfId="0" applyFont="1" applyFill="1" applyBorder="1" applyAlignment="1">
      <alignment horizontal="center"/>
    </xf>
    <xf numFmtId="0" fontId="80" fillId="0" borderId="0" xfId="0" applyFont="1" applyBorder="1" applyAlignment="1">
      <alignment horizontal="left" vertical="center" wrapText="1"/>
    </xf>
    <xf numFmtId="0" fontId="80" fillId="0" borderId="0" xfId="0" applyFont="1" applyBorder="1" applyAlignment="1">
      <alignment horizontal="left" vertical="center"/>
    </xf>
    <xf numFmtId="0" fontId="32" fillId="59" borderId="17" xfId="0" applyFont="1" applyFill="1" applyBorder="1" applyAlignment="1">
      <alignment horizontal="center" vertical="center"/>
    </xf>
    <xf numFmtId="0" fontId="32" fillId="59" borderId="17" xfId="0" applyFont="1" applyFill="1" applyBorder="1" applyAlignment="1">
      <alignment horizontal="center" vertical="center" wrapText="1"/>
    </xf>
    <xf numFmtId="0" fontId="1" fillId="56" borderId="18" xfId="0" applyFont="1" applyFill="1" applyBorder="1"/>
    <xf numFmtId="0" fontId="1" fillId="56" borderId="18" xfId="0" applyFont="1" applyFill="1" applyBorder="1" applyAlignment="1">
      <alignment horizontal="center"/>
    </xf>
    <xf numFmtId="0" fontId="1" fillId="0" borderId="19" xfId="0" applyFont="1" applyBorder="1"/>
    <xf numFmtId="0" fontId="1" fillId="56" borderId="19" xfId="0" applyFont="1" applyFill="1" applyBorder="1"/>
    <xf numFmtId="0" fontId="1" fillId="56" borderId="19" xfId="0" applyFont="1" applyFill="1" applyBorder="1" applyAlignment="1">
      <alignment horizontal="center"/>
    </xf>
    <xf numFmtId="0" fontId="51" fillId="47" borderId="27" xfId="0" applyNumberFormat="1" applyFont="1" applyFill="1" applyBorder="1" applyAlignment="1">
      <alignment horizontal="center" vertical="center" wrapText="1"/>
    </xf>
    <xf numFmtId="2" fontId="51" fillId="47" borderId="27" xfId="0" applyNumberFormat="1" applyFont="1" applyFill="1" applyBorder="1" applyAlignment="1">
      <alignment horizontal="center" vertical="center"/>
    </xf>
    <xf numFmtId="0" fontId="51" fillId="62" borderId="0" xfId="0" applyFont="1" applyFill="1" applyBorder="1" applyAlignment="1">
      <alignment horizontal="left"/>
    </xf>
    <xf numFmtId="1" fontId="52" fillId="62" borderId="0" xfId="0" applyNumberFormat="1" applyFont="1" applyFill="1" applyBorder="1" applyAlignment="1">
      <alignment horizontal="left"/>
    </xf>
    <xf numFmtId="0" fontId="25" fillId="0" borderId="0" xfId="0" applyFont="1" applyBorder="1"/>
    <xf numFmtId="0" fontId="51" fillId="64" borderId="27" xfId="0" applyNumberFormat="1" applyFont="1" applyFill="1" applyBorder="1" applyAlignment="1">
      <alignment horizontal="center" vertical="center" wrapText="1"/>
    </xf>
    <xf numFmtId="0" fontId="25" fillId="0" borderId="0" xfId="0" applyFont="1"/>
    <xf numFmtId="0" fontId="25" fillId="0" borderId="0" xfId="0" applyFont="1" applyAlignment="1">
      <alignment horizontal="left"/>
    </xf>
    <xf numFmtId="1" fontId="25" fillId="0" borderId="0" xfId="0" applyNumberFormat="1" applyFont="1" applyAlignment="1">
      <alignment horizontal="left"/>
    </xf>
    <xf numFmtId="0" fontId="51" fillId="59" borderId="27" xfId="0" applyFont="1" applyFill="1" applyBorder="1" applyAlignment="1">
      <alignment horizontal="center" vertical="center" wrapText="1"/>
    </xf>
    <xf numFmtId="1" fontId="43" fillId="62" borderId="25" xfId="0" applyNumberFormat="1" applyFont="1" applyFill="1" applyBorder="1" applyAlignment="1">
      <alignment vertical="center"/>
    </xf>
    <xf numFmtId="0" fontId="7" fillId="0" borderId="34" xfId="0" applyFont="1" applyBorder="1" applyAlignment="1">
      <alignment horizontal="center" vertical="center" wrapText="1"/>
    </xf>
    <xf numFmtId="0" fontId="51" fillId="62" borderId="27" xfId="0" applyNumberFormat="1" applyFont="1" applyFill="1" applyBorder="1" applyAlignment="1">
      <alignment horizontal="center" vertical="center" wrapText="1"/>
    </xf>
    <xf numFmtId="0" fontId="1" fillId="61" borderId="0" xfId="0" applyFont="1" applyFill="1" applyBorder="1" applyAlignment="1">
      <alignment horizontal="center"/>
    </xf>
    <xf numFmtId="0" fontId="1" fillId="0" borderId="19" xfId="0" applyFont="1" applyBorder="1" applyAlignment="1">
      <alignment horizontal="center" vertical="center" wrapText="1"/>
    </xf>
    <xf numFmtId="1" fontId="1" fillId="56" borderId="18" xfId="0" applyNumberFormat="1" applyFont="1" applyFill="1" applyBorder="1" applyAlignment="1">
      <alignment horizontal="center"/>
    </xf>
    <xf numFmtId="1" fontId="1" fillId="0" borderId="19" xfId="0" applyNumberFormat="1" applyFont="1" applyBorder="1" applyAlignment="1">
      <alignment horizontal="center"/>
    </xf>
    <xf numFmtId="1" fontId="1" fillId="56" borderId="19" xfId="0" applyNumberFormat="1" applyFont="1" applyFill="1" applyBorder="1" applyAlignment="1">
      <alignment horizontal="center"/>
    </xf>
    <xf numFmtId="0" fontId="11" fillId="0" borderId="19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167" fontId="14" fillId="0" borderId="19" xfId="1942" applyNumberFormat="1" applyFont="1" applyFill="1" applyBorder="1" applyAlignment="1">
      <alignment horizontal="center" vertical="center" wrapText="1"/>
    </xf>
    <xf numFmtId="0" fontId="11" fillId="0" borderId="20" xfId="0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59" borderId="22" xfId="0" applyFont="1" applyFill="1" applyBorder="1" applyAlignment="1">
      <alignment horizontal="center" vertical="center"/>
    </xf>
    <xf numFmtId="0" fontId="17" fillId="59" borderId="22" xfId="0" applyFont="1" applyFill="1" applyBorder="1" applyAlignment="1">
      <alignment horizontal="center" vertical="center" wrapText="1"/>
    </xf>
    <xf numFmtId="0" fontId="51" fillId="62" borderId="0" xfId="0" applyFont="1" applyFill="1" applyBorder="1" applyAlignment="1">
      <alignment horizontal="left"/>
    </xf>
    <xf numFmtId="1" fontId="52" fillId="62" borderId="0" xfId="0" applyNumberFormat="1" applyFont="1" applyFill="1" applyBorder="1" applyAlignment="1">
      <alignment horizontal="left"/>
    </xf>
    <xf numFmtId="0" fontId="25" fillId="61" borderId="0" xfId="0" applyFont="1" applyFill="1" applyAlignment="1">
      <alignment horizontal="left"/>
    </xf>
    <xf numFmtId="1" fontId="25" fillId="61" borderId="0" xfId="0" applyNumberFormat="1" applyFont="1" applyFill="1" applyAlignment="1">
      <alignment horizontal="left"/>
    </xf>
    <xf numFmtId="0" fontId="51" fillId="65" borderId="27" xfId="0" applyNumberFormat="1" applyFont="1" applyFill="1" applyBorder="1" applyAlignment="1">
      <alignment horizontal="center" vertical="center" wrapText="1"/>
    </xf>
    <xf numFmtId="0" fontId="51" fillId="63" borderId="27" xfId="0" applyNumberFormat="1" applyFont="1" applyFill="1" applyBorder="1" applyAlignment="1">
      <alignment horizontal="center" vertical="center" wrapText="1"/>
    </xf>
    <xf numFmtId="0" fontId="42" fillId="63" borderId="27" xfId="0" applyNumberFormat="1" applyFont="1" applyFill="1" applyBorder="1" applyAlignment="1">
      <alignment horizontal="center" vertical="center" wrapText="1"/>
    </xf>
    <xf numFmtId="0" fontId="1" fillId="61" borderId="0" xfId="0" applyFont="1" applyFill="1" applyBorder="1" applyAlignment="1">
      <alignment vertical="center"/>
    </xf>
    <xf numFmtId="0" fontId="7" fillId="59" borderId="17" xfId="0" applyFont="1" applyFill="1" applyBorder="1" applyAlignment="1">
      <alignment horizontal="center" vertical="center" wrapText="1"/>
    </xf>
    <xf numFmtId="0" fontId="7" fillId="59" borderId="17" xfId="0" applyFont="1" applyFill="1" applyBorder="1" applyAlignment="1">
      <alignment horizontal="center" vertical="center"/>
    </xf>
    <xf numFmtId="0" fontId="7" fillId="59" borderId="22" xfId="0" applyFont="1" applyFill="1" applyBorder="1" applyAlignment="1">
      <alignment horizontal="center" vertical="center" wrapText="1"/>
    </xf>
    <xf numFmtId="0" fontId="7" fillId="59" borderId="45" xfId="0" applyFont="1" applyFill="1" applyBorder="1" applyAlignment="1">
      <alignment horizontal="center" vertical="center" wrapText="1"/>
    </xf>
    <xf numFmtId="1" fontId="20" fillId="61" borderId="18" xfId="0" applyNumberFormat="1" applyFont="1" applyFill="1" applyBorder="1" applyAlignment="1">
      <alignment horizontal="center" vertical="center"/>
    </xf>
    <xf numFmtId="1" fontId="20" fillId="56" borderId="20" xfId="0" applyNumberFormat="1" applyFont="1" applyFill="1" applyBorder="1" applyAlignment="1">
      <alignment horizontal="center" vertical="center"/>
    </xf>
    <xf numFmtId="1" fontId="20" fillId="61" borderId="20" xfId="0" applyNumberFormat="1" applyFont="1" applyFill="1" applyBorder="1" applyAlignment="1">
      <alignment horizontal="center" vertical="center"/>
    </xf>
    <xf numFmtId="0" fontId="7" fillId="59" borderId="49" xfId="0" applyFont="1" applyFill="1" applyBorder="1" applyAlignment="1">
      <alignment horizontal="center" vertical="center" wrapText="1"/>
    </xf>
    <xf numFmtId="0" fontId="7" fillId="59" borderId="50" xfId="0" applyFont="1" applyFill="1" applyBorder="1" applyAlignment="1">
      <alignment horizontal="center" vertical="center"/>
    </xf>
    <xf numFmtId="1" fontId="148" fillId="56" borderId="20" xfId="0" applyNumberFormat="1" applyFont="1" applyFill="1" applyBorder="1" applyAlignment="1">
      <alignment horizontal="center" vertical="center" wrapText="1"/>
    </xf>
    <xf numFmtId="1" fontId="148" fillId="0" borderId="20" xfId="0" applyNumberFormat="1" applyFont="1" applyBorder="1" applyAlignment="1">
      <alignment horizontal="center" vertical="center" wrapText="1"/>
    </xf>
    <xf numFmtId="0" fontId="7" fillId="59" borderId="51" xfId="0" applyFont="1" applyFill="1" applyBorder="1" applyAlignment="1">
      <alignment horizontal="center" vertical="center"/>
    </xf>
    <xf numFmtId="1" fontId="41" fillId="61" borderId="20" xfId="0" applyNumberFormat="1" applyFont="1" applyFill="1" applyBorder="1" applyAlignment="1">
      <alignment horizontal="center" vertical="center" wrapText="1"/>
    </xf>
    <xf numFmtId="1" fontId="41" fillId="13" borderId="20" xfId="0" applyNumberFormat="1" applyFont="1" applyFill="1" applyBorder="1" applyAlignment="1">
      <alignment horizontal="center" vertical="center" wrapText="1"/>
    </xf>
    <xf numFmtId="0" fontId="7" fillId="61" borderId="20" xfId="0" applyFont="1" applyFill="1" applyBorder="1" applyAlignment="1">
      <alignment horizontal="center" vertical="center"/>
    </xf>
    <xf numFmtId="0" fontId="7" fillId="56" borderId="20" xfId="0" applyFont="1" applyFill="1" applyBorder="1" applyAlignment="1">
      <alignment horizontal="center" vertical="center"/>
    </xf>
    <xf numFmtId="0" fontId="39" fillId="56" borderId="18" xfId="0" applyNumberFormat="1" applyFont="1" applyFill="1" applyBorder="1" applyAlignment="1">
      <alignment horizontal="center" wrapText="1"/>
    </xf>
    <xf numFmtId="0" fontId="39" fillId="61" borderId="19" xfId="0" applyNumberFormat="1" applyFont="1" applyFill="1" applyBorder="1" applyAlignment="1">
      <alignment horizontal="center" wrapText="1"/>
    </xf>
    <xf numFmtId="0" fontId="7" fillId="0" borderId="33" xfId="0" applyFont="1" applyBorder="1" applyAlignment="1">
      <alignment horizontal="left" vertical="top" wrapText="1"/>
    </xf>
    <xf numFmtId="0" fontId="75" fillId="0" borderId="0" xfId="0" applyFont="1" applyAlignment="1"/>
    <xf numFmtId="4" fontId="46" fillId="0" borderId="52" xfId="0" applyNumberFormat="1" applyFont="1" applyFill="1" applyBorder="1" applyAlignment="1">
      <alignment horizontal="center" vertical="center" wrapText="1"/>
    </xf>
    <xf numFmtId="0" fontId="8" fillId="0" borderId="19" xfId="0" applyNumberFormat="1" applyFont="1" applyBorder="1" applyAlignment="1">
      <alignment horizontal="center" vertical="center"/>
    </xf>
    <xf numFmtId="0" fontId="1" fillId="0" borderId="19" xfId="0" applyNumberFormat="1" applyFont="1" applyBorder="1" applyAlignment="1">
      <alignment horizontal="center" vertical="center"/>
    </xf>
    <xf numFmtId="0" fontId="7" fillId="0" borderId="34" xfId="0" applyNumberFormat="1" applyFont="1" applyBorder="1" applyAlignment="1">
      <alignment horizontal="center" vertical="center"/>
    </xf>
    <xf numFmtId="0" fontId="11" fillId="0" borderId="48" xfId="0" applyFont="1" applyBorder="1" applyAlignment="1"/>
    <xf numFmtId="3" fontId="20" fillId="0" borderId="19" xfId="1905" applyNumberFormat="1" applyFont="1" applyFill="1" applyBorder="1" applyAlignment="1">
      <alignment horizontal="center" vertical="center" wrapText="1"/>
    </xf>
    <xf numFmtId="3" fontId="20" fillId="56" borderId="19" xfId="1905" applyNumberFormat="1" applyFont="1" applyFill="1" applyBorder="1" applyAlignment="1">
      <alignment horizontal="center" vertical="center" wrapText="1"/>
    </xf>
    <xf numFmtId="1" fontId="11" fillId="61" borderId="19" xfId="0" applyNumberFormat="1" applyFont="1" applyFill="1" applyBorder="1" applyAlignment="1">
      <alignment horizontal="center" vertical="center"/>
    </xf>
    <xf numFmtId="0" fontId="27" fillId="0" borderId="0" xfId="0" applyFont="1" applyBorder="1" applyAlignment="1"/>
    <xf numFmtId="0" fontId="39" fillId="61" borderId="0" xfId="0" applyFont="1" applyFill="1" applyBorder="1" applyAlignment="1">
      <alignment horizontal="center" vertical="center"/>
    </xf>
    <xf numFmtId="49" fontId="153" fillId="0" borderId="0" xfId="1454" applyNumberFormat="1" applyFont="1" applyFill="1" applyBorder="1" applyAlignment="1" applyProtection="1">
      <alignment wrapText="1"/>
    </xf>
    <xf numFmtId="0" fontId="25" fillId="0" borderId="0" xfId="1945" applyFont="1"/>
    <xf numFmtId="49" fontId="24" fillId="0" borderId="0" xfId="1454" applyNumberFormat="1" applyFont="1" applyFill="1" applyBorder="1" applyAlignment="1" applyProtection="1">
      <alignment horizontal="right" vertical="center"/>
    </xf>
    <xf numFmtId="0" fontId="67" fillId="0" borderId="0" xfId="1945"/>
    <xf numFmtId="0" fontId="41" fillId="68" borderId="19" xfId="1945" applyFont="1" applyFill="1" applyBorder="1" applyAlignment="1">
      <alignment horizontal="center" vertical="center" wrapText="1"/>
    </xf>
    <xf numFmtId="0" fontId="155" fillId="0" borderId="19" xfId="1945" applyFont="1" applyBorder="1" applyAlignment="1">
      <alignment horizontal="center" vertical="center" wrapText="1"/>
    </xf>
    <xf numFmtId="0" fontId="156" fillId="0" borderId="19" xfId="1945" applyFont="1" applyBorder="1" applyAlignment="1">
      <alignment horizontal="center" vertical="center" wrapText="1"/>
    </xf>
    <xf numFmtId="0" fontId="157" fillId="0" borderId="19" xfId="1945" applyFont="1" applyBorder="1" applyAlignment="1">
      <alignment horizontal="left" vertical="center" wrapText="1" indent="1"/>
    </xf>
    <xf numFmtId="0" fontId="157" fillId="0" borderId="19" xfId="1945" applyFont="1" applyBorder="1" applyAlignment="1">
      <alignment horizontal="center" vertical="center" wrapText="1"/>
    </xf>
    <xf numFmtId="4" fontId="158" fillId="0" borderId="53" xfId="0" applyNumberFormat="1" applyFont="1" applyBorder="1" applyAlignment="1">
      <alignment horizontal="center" vertical="center"/>
    </xf>
    <xf numFmtId="4" fontId="158" fillId="0" borderId="0" xfId="1945" applyNumberFormat="1" applyFont="1" applyBorder="1" applyAlignment="1">
      <alignment horizontal="center" vertical="center"/>
    </xf>
    <xf numFmtId="0" fontId="82" fillId="0" borderId="19" xfId="1945" applyFont="1" applyBorder="1" applyAlignment="1">
      <alignment horizontal="center" vertical="center"/>
    </xf>
    <xf numFmtId="0" fontId="160" fillId="0" borderId="19" xfId="1454" applyNumberFormat="1" applyFont="1" applyFill="1" applyBorder="1" applyAlignment="1" applyProtection="1">
      <alignment horizontal="left" vertical="center" indent="1"/>
    </xf>
    <xf numFmtId="4" fontId="158" fillId="0" borderId="54" xfId="0" applyNumberFormat="1" applyFont="1" applyBorder="1" applyAlignment="1">
      <alignment horizontal="center" vertical="center"/>
    </xf>
    <xf numFmtId="0" fontId="109" fillId="0" borderId="19" xfId="1945" applyFont="1" applyBorder="1" applyAlignment="1">
      <alignment horizontal="center" vertical="center" wrapText="1"/>
    </xf>
    <xf numFmtId="0" fontId="82" fillId="0" borderId="56" xfId="0" applyFont="1" applyBorder="1" applyAlignment="1">
      <alignment horizontal="center" vertical="center"/>
    </xf>
    <xf numFmtId="0" fontId="157" fillId="0" borderId="57" xfId="0" applyFont="1" applyBorder="1" applyAlignment="1">
      <alignment vertical="center" wrapText="1"/>
    </xf>
    <xf numFmtId="0" fontId="157" fillId="0" borderId="58" xfId="0" applyFont="1" applyBorder="1" applyAlignment="1">
      <alignment horizontal="center" vertical="center" wrapText="1"/>
    </xf>
    <xf numFmtId="0" fontId="157" fillId="0" borderId="0" xfId="0" applyFont="1" applyBorder="1" applyAlignment="1">
      <alignment vertical="center" wrapText="1"/>
    </xf>
    <xf numFmtId="0" fontId="158" fillId="0" borderId="0" xfId="0" applyFont="1" applyBorder="1" applyAlignment="1">
      <alignment horizontal="center" vertical="center" wrapText="1"/>
    </xf>
    <xf numFmtId="1" fontId="25" fillId="0" borderId="0" xfId="1945" applyNumberFormat="1" applyFont="1"/>
    <xf numFmtId="0" fontId="25" fillId="0" borderId="0" xfId="1945" applyFont="1" applyBorder="1"/>
    <xf numFmtId="0" fontId="163" fillId="61" borderId="0" xfId="0" applyFont="1" applyFill="1" applyBorder="1"/>
    <xf numFmtId="0" fontId="85" fillId="61" borderId="0" xfId="0" applyFont="1" applyFill="1" applyBorder="1" applyAlignment="1">
      <alignment vertical="center"/>
    </xf>
    <xf numFmtId="0" fontId="59" fillId="61" borderId="0" xfId="0" applyFont="1" applyFill="1" applyBorder="1" applyAlignment="1">
      <alignment wrapText="1"/>
    </xf>
    <xf numFmtId="1" fontId="11" fillId="70" borderId="19" xfId="0" applyNumberFormat="1" applyFont="1" applyFill="1" applyBorder="1" applyAlignment="1">
      <alignment horizontal="center" vertical="center"/>
    </xf>
    <xf numFmtId="0" fontId="173" fillId="0" borderId="19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0" fillId="0" borderId="19" xfId="0" applyBorder="1" applyAlignment="1">
      <alignment horizontal="left" vertical="center" wrapText="1"/>
    </xf>
    <xf numFmtId="0" fontId="82" fillId="0" borderId="19" xfId="1945" applyFont="1" applyBorder="1" applyAlignment="1">
      <alignment horizontal="center" vertical="center"/>
    </xf>
    <xf numFmtId="0" fontId="157" fillId="0" borderId="19" xfId="1945" applyFont="1" applyBorder="1" applyAlignment="1">
      <alignment horizontal="left" vertical="center" wrapText="1" indent="1"/>
    </xf>
    <xf numFmtId="1" fontId="177" fillId="72" borderId="19" xfId="1930" applyNumberFormat="1" applyFont="1" applyFill="1" applyBorder="1" applyAlignment="1">
      <alignment horizontal="center" vertical="center"/>
    </xf>
    <xf numFmtId="0" fontId="177" fillId="72" borderId="19" xfId="1930" applyFont="1" applyFill="1" applyBorder="1" applyAlignment="1">
      <alignment horizontal="center" vertical="center"/>
    </xf>
    <xf numFmtId="2" fontId="51" fillId="73" borderId="19" xfId="1945" applyNumberFormat="1" applyFont="1" applyFill="1" applyBorder="1" applyAlignment="1">
      <alignment horizontal="center" vertical="center"/>
    </xf>
    <xf numFmtId="0" fontId="51" fillId="73" borderId="19" xfId="1945" applyFont="1" applyFill="1" applyBorder="1" applyAlignment="1">
      <alignment horizontal="center"/>
    </xf>
    <xf numFmtId="2" fontId="51" fillId="73" borderId="19" xfId="1945" applyNumberFormat="1" applyFont="1" applyFill="1" applyBorder="1" applyAlignment="1">
      <alignment horizontal="center"/>
    </xf>
    <xf numFmtId="0" fontId="177" fillId="70" borderId="19" xfId="1930" applyFont="1" applyFill="1" applyBorder="1" applyAlignment="1">
      <alignment horizontal="center" vertical="center"/>
    </xf>
    <xf numFmtId="2" fontId="51" fillId="74" borderId="19" xfId="1945" applyNumberFormat="1" applyFont="1" applyFill="1" applyBorder="1" applyAlignment="1">
      <alignment horizontal="center"/>
    </xf>
    <xf numFmtId="0" fontId="51" fillId="74" borderId="19" xfId="1945" applyFont="1" applyFill="1" applyBorder="1" applyAlignment="1">
      <alignment horizontal="center"/>
    </xf>
    <xf numFmtId="2" fontId="51" fillId="71" borderId="19" xfId="1945" applyNumberFormat="1" applyFont="1" applyFill="1" applyBorder="1" applyAlignment="1">
      <alignment horizontal="center"/>
    </xf>
    <xf numFmtId="0" fontId="51" fillId="71" borderId="19" xfId="1945" applyFont="1" applyFill="1" applyBorder="1" applyAlignment="1">
      <alignment horizontal="center"/>
    </xf>
    <xf numFmtId="0" fontId="165" fillId="0" borderId="0" xfId="0" applyFont="1" applyFill="1" applyAlignment="1">
      <alignment horizontal="center"/>
    </xf>
    <xf numFmtId="0" fontId="70" fillId="76" borderId="19" xfId="0" applyFont="1" applyFill="1" applyBorder="1" applyAlignment="1">
      <alignment horizontal="center"/>
    </xf>
    <xf numFmtId="0" fontId="51" fillId="0" borderId="19" xfId="0" applyFont="1" applyFill="1" applyBorder="1" applyAlignment="1">
      <alignment horizontal="center" vertical="center"/>
    </xf>
    <xf numFmtId="0" fontId="82" fillId="0" borderId="36" xfId="1945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157" fillId="0" borderId="36" xfId="1945" applyFont="1" applyBorder="1" applyAlignment="1">
      <alignment horizontal="left" vertical="center" wrapText="1" indent="1"/>
    </xf>
    <xf numFmtId="0" fontId="157" fillId="0" borderId="36" xfId="1945" applyFont="1" applyBorder="1" applyAlignment="1">
      <alignment horizontal="center" vertical="center" wrapText="1"/>
    </xf>
    <xf numFmtId="0" fontId="82" fillId="0" borderId="18" xfId="1945" applyFont="1" applyBorder="1" applyAlignment="1">
      <alignment horizontal="center" vertical="center"/>
    </xf>
    <xf numFmtId="0" fontId="157" fillId="0" borderId="18" xfId="1945" applyFont="1" applyBorder="1" applyAlignment="1">
      <alignment horizontal="left" vertical="center" wrapText="1" indent="1"/>
    </xf>
    <xf numFmtId="0" fontId="157" fillId="0" borderId="18" xfId="1945" applyFont="1" applyBorder="1" applyAlignment="1">
      <alignment horizontal="center" vertical="center" wrapText="1"/>
    </xf>
    <xf numFmtId="0" fontId="0" fillId="0" borderId="85" xfId="0" applyBorder="1"/>
    <xf numFmtId="0" fontId="7" fillId="0" borderId="89" xfId="0" applyFont="1" applyBorder="1" applyAlignment="1">
      <alignment horizontal="center" vertical="center"/>
    </xf>
    <xf numFmtId="0" fontId="0" fillId="0" borderId="86" xfId="0" applyBorder="1" applyAlignment="1">
      <alignment wrapText="1"/>
    </xf>
    <xf numFmtId="0" fontId="157" fillId="0" borderId="89" xfId="1945" applyFont="1" applyBorder="1" applyAlignment="1">
      <alignment horizontal="center" vertical="center" wrapText="1"/>
    </xf>
    <xf numFmtId="0" fontId="64" fillId="0" borderId="19" xfId="0" applyFont="1" applyBorder="1" applyAlignment="1">
      <alignment wrapText="1"/>
    </xf>
    <xf numFmtId="0" fontId="0" fillId="0" borderId="33" xfId="0" applyBorder="1" applyAlignment="1">
      <alignment horizontal="left" vertical="center" wrapText="1"/>
    </xf>
    <xf numFmtId="0" fontId="0" fillId="0" borderId="0" xfId="0" applyAlignment="1">
      <alignment horizontal="center"/>
    </xf>
    <xf numFmtId="0" fontId="64" fillId="0" borderId="0" xfId="0" applyFont="1" applyAlignment="1">
      <alignment horizontal="center"/>
    </xf>
    <xf numFmtId="0" fontId="184" fillId="0" borderId="0" xfId="0" applyFont="1"/>
    <xf numFmtId="0" fontId="64" fillId="0" borderId="19" xfId="0" applyFont="1" applyBorder="1" applyAlignment="1">
      <alignment horizontal="center" wrapText="1"/>
    </xf>
    <xf numFmtId="0" fontId="158" fillId="0" borderId="56" xfId="0" applyFont="1" applyBorder="1" applyAlignment="1">
      <alignment horizontal="center" vertical="center" wrapText="1"/>
    </xf>
    <xf numFmtId="4" fontId="158" fillId="0" borderId="53" xfId="0" applyNumberFormat="1" applyFont="1" applyFill="1" applyBorder="1" applyAlignment="1">
      <alignment horizontal="center" vertical="center" wrapText="1"/>
    </xf>
    <xf numFmtId="4" fontId="158" fillId="0" borderId="55" xfId="0" applyNumberFormat="1" applyFont="1" applyFill="1" applyBorder="1" applyAlignment="1">
      <alignment horizontal="center" vertical="center" wrapText="1"/>
    </xf>
    <xf numFmtId="4" fontId="158" fillId="0" borderId="90" xfId="0" applyNumberFormat="1" applyFont="1" applyFill="1" applyBorder="1" applyAlignment="1">
      <alignment horizontal="center" vertical="center" wrapText="1"/>
    </xf>
    <xf numFmtId="4" fontId="158" fillId="0" borderId="88" xfId="0" applyNumberFormat="1" applyFont="1" applyFill="1" applyBorder="1" applyAlignment="1">
      <alignment horizontal="center" vertical="center" wrapText="1"/>
    </xf>
    <xf numFmtId="4" fontId="158" fillId="0" borderId="53" xfId="0" applyNumberFormat="1" applyFont="1" applyFill="1" applyBorder="1" applyAlignment="1">
      <alignment horizontal="center" vertical="center"/>
    </xf>
    <xf numFmtId="4" fontId="158" fillId="0" borderId="54" xfId="0" applyNumberFormat="1" applyFont="1" applyFill="1" applyBorder="1" applyAlignment="1">
      <alignment horizontal="center" vertical="center"/>
    </xf>
    <xf numFmtId="4" fontId="158" fillId="0" borderId="54" xfId="0" applyNumberFormat="1" applyFont="1" applyFill="1" applyBorder="1" applyAlignment="1">
      <alignment horizontal="center" vertical="center" wrapText="1"/>
    </xf>
    <xf numFmtId="4" fontId="158" fillId="0" borderId="55" xfId="0" applyNumberFormat="1" applyFont="1" applyFill="1" applyBorder="1" applyAlignment="1">
      <alignment horizontal="center" vertical="center"/>
    </xf>
    <xf numFmtId="4" fontId="158" fillId="0" borderId="46" xfId="0" applyNumberFormat="1" applyFont="1" applyFill="1" applyBorder="1" applyAlignment="1">
      <alignment horizontal="center" vertical="center"/>
    </xf>
    <xf numFmtId="1" fontId="174" fillId="56" borderId="19" xfId="0" applyNumberFormat="1" applyFont="1" applyFill="1" applyBorder="1" applyAlignment="1">
      <alignment horizontal="center" vertical="center"/>
    </xf>
    <xf numFmtId="1" fontId="189" fillId="61" borderId="19" xfId="0" applyNumberFormat="1" applyFont="1" applyFill="1" applyBorder="1" applyAlignment="1">
      <alignment horizontal="center" vertical="center"/>
    </xf>
    <xf numFmtId="1" fontId="189" fillId="70" borderId="19" xfId="0" applyNumberFormat="1" applyFont="1" applyFill="1" applyBorder="1" applyAlignment="1">
      <alignment horizontal="center" vertical="center"/>
    </xf>
    <xf numFmtId="1" fontId="191" fillId="72" borderId="19" xfId="0" applyNumberFormat="1" applyFont="1" applyFill="1" applyBorder="1" applyAlignment="1">
      <alignment horizontal="center" vertical="center" wrapText="1"/>
    </xf>
    <xf numFmtId="1" fontId="191" fillId="70" borderId="19" xfId="0" applyNumberFormat="1" applyFont="1" applyFill="1" applyBorder="1" applyAlignment="1">
      <alignment horizontal="center" vertical="center" wrapText="1"/>
    </xf>
    <xf numFmtId="1" fontId="190" fillId="56" borderId="19" xfId="0" applyNumberFormat="1" applyFont="1" applyFill="1" applyBorder="1" applyAlignment="1">
      <alignment horizontal="center" vertical="center"/>
    </xf>
    <xf numFmtId="1" fontId="190" fillId="0" borderId="19" xfId="0" applyNumberFormat="1" applyFont="1" applyFill="1" applyBorder="1" applyAlignment="1">
      <alignment horizontal="center" vertical="center"/>
    </xf>
    <xf numFmtId="0" fontId="51" fillId="71" borderId="27" xfId="0" applyNumberFormat="1" applyFont="1" applyFill="1" applyBorder="1" applyAlignment="1">
      <alignment horizontal="center" wrapText="1"/>
    </xf>
    <xf numFmtId="1" fontId="190" fillId="56" borderId="19" xfId="0" applyNumberFormat="1" applyFont="1" applyFill="1" applyBorder="1" applyAlignment="1">
      <alignment horizontal="center"/>
    </xf>
    <xf numFmtId="0" fontId="51" fillId="62" borderId="27" xfId="0" applyNumberFormat="1" applyFont="1" applyFill="1" applyBorder="1" applyAlignment="1">
      <alignment horizontal="center" wrapText="1"/>
    </xf>
    <xf numFmtId="0" fontId="51" fillId="62" borderId="27" xfId="0" applyFont="1" applyFill="1" applyBorder="1" applyAlignment="1">
      <alignment horizontal="center"/>
    </xf>
    <xf numFmtId="1" fontId="190" fillId="0" borderId="19" xfId="0" applyNumberFormat="1" applyFont="1" applyFill="1" applyBorder="1" applyAlignment="1">
      <alignment horizontal="center"/>
    </xf>
    <xf numFmtId="0" fontId="51" fillId="63" borderId="27" xfId="0" applyNumberFormat="1" applyFont="1" applyFill="1" applyBorder="1" applyAlignment="1">
      <alignment horizontal="center" wrapText="1"/>
    </xf>
    <xf numFmtId="0" fontId="51" fillId="63" borderId="27" xfId="0" applyFont="1" applyFill="1" applyBorder="1" applyAlignment="1">
      <alignment horizontal="center"/>
    </xf>
    <xf numFmtId="0" fontId="51" fillId="59" borderId="91" xfId="0" applyFont="1" applyFill="1" applyBorder="1" applyAlignment="1">
      <alignment horizontal="center" vertical="center" wrapText="1"/>
    </xf>
    <xf numFmtId="1" fontId="192" fillId="56" borderId="19" xfId="0" applyNumberFormat="1" applyFont="1" applyFill="1" applyBorder="1" applyAlignment="1">
      <alignment horizontal="center" vertical="center"/>
    </xf>
    <xf numFmtId="1" fontId="190" fillId="90" borderId="19" xfId="0" applyNumberFormat="1" applyFont="1" applyFill="1" applyBorder="1" applyAlignment="1">
      <alignment horizontal="center" vertical="center"/>
    </xf>
    <xf numFmtId="0" fontId="0" fillId="0" borderId="44" xfId="0" applyBorder="1" applyAlignment="1">
      <alignment horizontal="center"/>
    </xf>
    <xf numFmtId="0" fontId="0" fillId="0" borderId="81" xfId="0" applyBorder="1" applyAlignment="1">
      <alignment horizontal="center"/>
    </xf>
    <xf numFmtId="0" fontId="7" fillId="0" borderId="33" xfId="0" applyFont="1" applyBorder="1" applyAlignment="1">
      <alignment horizontal="left" wrapText="1"/>
    </xf>
    <xf numFmtId="0" fontId="7" fillId="0" borderId="34" xfId="0" applyFont="1" applyBorder="1" applyAlignment="1">
      <alignment horizontal="center" vertical="center"/>
    </xf>
    <xf numFmtId="0" fontId="193" fillId="0" borderId="0" xfId="0" applyFont="1" applyBorder="1" applyAlignment="1">
      <alignment horizontal="center" vertical="center" textRotation="90"/>
    </xf>
    <xf numFmtId="0" fontId="0" fillId="0" borderId="0" xfId="0"/>
    <xf numFmtId="1" fontId="41" fillId="72" borderId="19" xfId="0" applyNumberFormat="1" applyFont="1" applyFill="1" applyBorder="1" applyAlignment="1">
      <alignment horizontal="center"/>
    </xf>
    <xf numFmtId="1" fontId="41" fillId="72" borderId="19" xfId="0" applyNumberFormat="1" applyFont="1" applyFill="1" applyBorder="1" applyAlignment="1">
      <alignment horizontal="center" vertical="center"/>
    </xf>
    <xf numFmtId="0" fontId="0" fillId="0" borderId="19" xfId="0" applyBorder="1" applyAlignment="1">
      <alignment horizontal="left" vertical="center" wrapText="1"/>
    </xf>
    <xf numFmtId="0" fontId="0" fillId="0" borderId="19" xfId="0" applyBorder="1" applyAlignment="1">
      <alignment horizontal="center"/>
    </xf>
    <xf numFmtId="0" fontId="1" fillId="0" borderId="19" xfId="0" applyFont="1" applyBorder="1" applyAlignment="1">
      <alignment horizontal="center" vertical="center"/>
    </xf>
    <xf numFmtId="0" fontId="185" fillId="0" borderId="33" xfId="0" applyFont="1" applyBorder="1" applyAlignment="1">
      <alignment vertical="center" wrapText="1"/>
    </xf>
    <xf numFmtId="0" fontId="1" fillId="0" borderId="19" xfId="0" applyFont="1" applyFill="1" applyBorder="1" applyAlignment="1">
      <alignment horizontal="center" vertical="center"/>
    </xf>
    <xf numFmtId="0" fontId="0" fillId="59" borderId="30" xfId="0" applyFill="1" applyBorder="1" applyAlignment="1">
      <alignment horizontal="center" vertical="center" wrapText="1"/>
    </xf>
    <xf numFmtId="0" fontId="0" fillId="59" borderId="31" xfId="0" applyFill="1" applyBorder="1" applyAlignment="1">
      <alignment horizontal="center" vertical="center"/>
    </xf>
    <xf numFmtId="0" fontId="0" fillId="59" borderId="32" xfId="0" applyFill="1" applyBorder="1" applyAlignment="1">
      <alignment horizontal="center" vertical="center"/>
    </xf>
    <xf numFmtId="0" fontId="185" fillId="0" borderId="19" xfId="0" applyFont="1" applyBorder="1" applyAlignment="1">
      <alignment vertical="center" wrapText="1"/>
    </xf>
    <xf numFmtId="0" fontId="0" fillId="0" borderId="19" xfId="0" applyBorder="1" applyAlignment="1">
      <alignment vertical="top"/>
    </xf>
    <xf numFmtId="0" fontId="185" fillId="0" borderId="19" xfId="0" applyFont="1" applyFill="1" applyBorder="1" applyAlignment="1">
      <alignment horizontal="left" vertical="center" wrapText="1"/>
    </xf>
    <xf numFmtId="0" fontId="1" fillId="0" borderId="44" xfId="0" applyFont="1" applyFill="1" applyBorder="1" applyAlignment="1">
      <alignment horizontal="center" vertical="center" wrapText="1"/>
    </xf>
    <xf numFmtId="0" fontId="195" fillId="0" borderId="19" xfId="0" applyFont="1" applyBorder="1" applyAlignment="1">
      <alignment horizontal="left" vertical="center" wrapText="1"/>
    </xf>
    <xf numFmtId="0" fontId="198" fillId="0" borderId="19" xfId="1930" applyFont="1" applyBorder="1" applyAlignment="1">
      <alignment horizontal="center" vertical="center" wrapText="1"/>
    </xf>
    <xf numFmtId="0" fontId="25" fillId="0" borderId="19" xfId="1930" applyFont="1" applyBorder="1" applyAlignment="1">
      <alignment horizontal="center" vertical="center" wrapText="1"/>
    </xf>
    <xf numFmtId="0" fontId="198" fillId="0" borderId="19" xfId="1930" applyFont="1" applyBorder="1" applyAlignment="1">
      <alignment horizontal="center" vertical="center"/>
    </xf>
    <xf numFmtId="0" fontId="25" fillId="0" borderId="44" xfId="1930" applyFont="1" applyFill="1" applyBorder="1" applyAlignment="1">
      <alignment horizontal="center" vertical="center" wrapText="1"/>
    </xf>
    <xf numFmtId="0" fontId="25" fillId="0" borderId="48" xfId="1930" applyFont="1" applyFill="1" applyBorder="1" applyAlignment="1">
      <alignment horizontal="center" vertical="center" wrapText="1"/>
    </xf>
    <xf numFmtId="0" fontId="25" fillId="0" borderId="19" xfId="1930" applyFont="1" applyFill="1" applyBorder="1" applyAlignment="1">
      <alignment horizontal="center" vertical="center" wrapText="1"/>
    </xf>
    <xf numFmtId="0" fontId="177" fillId="0" borderId="19" xfId="1930" applyFont="1" applyBorder="1" applyAlignment="1">
      <alignment horizontal="center" vertical="center" wrapText="1"/>
    </xf>
    <xf numFmtId="0" fontId="198" fillId="0" borderId="0" xfId="1930" applyFont="1" applyAlignment="1">
      <alignment vertical="center" wrapText="1"/>
    </xf>
    <xf numFmtId="0" fontId="0" fillId="0" borderId="0" xfId="0" applyAlignment="1">
      <alignment horizontal="center" vertical="center"/>
    </xf>
    <xf numFmtId="0" fontId="51" fillId="0" borderId="19" xfId="1930" applyFont="1" applyBorder="1" applyAlignment="1">
      <alignment horizontal="center" vertical="center" wrapText="1"/>
    </xf>
    <xf numFmtId="0" fontId="51" fillId="0" borderId="19" xfId="1930" applyFont="1" applyFill="1" applyBorder="1" applyAlignment="1">
      <alignment horizontal="center" vertical="center" wrapText="1"/>
    </xf>
    <xf numFmtId="0" fontId="199" fillId="0" borderId="19" xfId="1930" applyFont="1" applyBorder="1" applyAlignment="1">
      <alignment horizontal="center" vertical="center" wrapText="1"/>
    </xf>
    <xf numFmtId="0" fontId="177" fillId="0" borderId="0" xfId="0" applyFont="1" applyAlignment="1">
      <alignment horizontal="center" vertical="center"/>
    </xf>
    <xf numFmtId="0" fontId="198" fillId="0" borderId="0" xfId="0" applyFont="1" applyAlignment="1">
      <alignment horizontal="center" vertical="center"/>
    </xf>
    <xf numFmtId="0" fontId="198" fillId="0" borderId="0" xfId="0" applyFont="1"/>
    <xf numFmtId="0" fontId="198" fillId="0" borderId="19" xfId="0" applyFont="1" applyBorder="1" applyAlignment="1">
      <alignment horizontal="center" vertical="center"/>
    </xf>
    <xf numFmtId="0" fontId="198" fillId="0" borderId="19" xfId="0" applyFont="1" applyBorder="1"/>
    <xf numFmtId="3" fontId="198" fillId="0" borderId="19" xfId="0" applyNumberFormat="1" applyFont="1" applyBorder="1" applyAlignment="1">
      <alignment horizontal="center" vertical="center"/>
    </xf>
    <xf numFmtId="0" fontId="198" fillId="0" borderId="19" xfId="0" applyFont="1" applyBorder="1" applyAlignment="1">
      <alignment horizontal="center" vertical="center" wrapText="1"/>
    </xf>
    <xf numFmtId="0" fontId="200" fillId="0" borderId="19" xfId="0" applyFont="1" applyBorder="1" applyAlignment="1">
      <alignment horizontal="center" vertical="center" wrapText="1"/>
    </xf>
    <xf numFmtId="0" fontId="177" fillId="0" borderId="0" xfId="0" applyFont="1"/>
    <xf numFmtId="167" fontId="155" fillId="72" borderId="19" xfId="0" applyNumberFormat="1" applyFont="1" applyFill="1" applyBorder="1" applyAlignment="1">
      <alignment horizontal="center" vertical="center" wrapText="1"/>
    </xf>
    <xf numFmtId="0" fontId="32" fillId="72" borderId="0" xfId="0" applyFont="1" applyFill="1" applyAlignment="1">
      <alignment vertical="top"/>
    </xf>
    <xf numFmtId="0" fontId="201" fillId="72" borderId="0" xfId="0" applyFont="1" applyFill="1"/>
    <xf numFmtId="0" fontId="32" fillId="72" borderId="19" xfId="0" applyFont="1" applyFill="1" applyBorder="1" applyAlignment="1">
      <alignment horizontal="center" vertical="center" wrapText="1"/>
    </xf>
    <xf numFmtId="0" fontId="182" fillId="72" borderId="19" xfId="0" applyFont="1" applyFill="1" applyBorder="1" applyAlignment="1">
      <alignment horizontal="center"/>
    </xf>
    <xf numFmtId="4" fontId="32" fillId="73" borderId="19" xfId="0" applyNumberFormat="1" applyFont="1" applyFill="1" applyBorder="1" applyAlignment="1">
      <alignment horizontal="center"/>
    </xf>
    <xf numFmtId="167" fontId="155" fillId="89" borderId="19" xfId="0" applyNumberFormat="1" applyFont="1" applyFill="1" applyBorder="1" applyAlignment="1">
      <alignment horizontal="center" vertical="center" wrapText="1"/>
    </xf>
    <xf numFmtId="4" fontId="32" fillId="91" borderId="19" xfId="0" applyNumberFormat="1" applyFont="1" applyFill="1" applyBorder="1" applyAlignment="1">
      <alignment horizontal="center"/>
    </xf>
    <xf numFmtId="167" fontId="155" fillId="89" borderId="19" xfId="0" applyNumberFormat="1" applyFont="1" applyFill="1" applyBorder="1" applyAlignment="1">
      <alignment horizontal="center" vertical="center"/>
    </xf>
    <xf numFmtId="0" fontId="7" fillId="59" borderId="22" xfId="0" applyFont="1" applyFill="1" applyBorder="1" applyAlignment="1">
      <alignment horizontal="center" vertical="center" wrapText="1"/>
    </xf>
    <xf numFmtId="0" fontId="7" fillId="59" borderId="45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/>
    </xf>
    <xf numFmtId="0" fontId="11" fillId="0" borderId="0" xfId="0" applyFont="1" applyAlignment="1">
      <alignment horizontal="center"/>
    </xf>
    <xf numFmtId="1" fontId="175" fillId="0" borderId="0" xfId="0" applyNumberFormat="1" applyFont="1" applyFill="1" applyBorder="1" applyAlignment="1">
      <alignment horizontal="center" vertical="center"/>
    </xf>
    <xf numFmtId="1" fontId="20" fillId="61" borderId="0" xfId="0" applyNumberFormat="1" applyFont="1" applyFill="1" applyBorder="1" applyAlignment="1">
      <alignment horizontal="center" vertical="center"/>
    </xf>
    <xf numFmtId="0" fontId="202" fillId="0" borderId="0" xfId="0" applyFont="1" applyBorder="1" applyAlignment="1">
      <alignment horizontal="center" vertical="center"/>
    </xf>
    <xf numFmtId="167" fontId="14" fillId="0" borderId="0" xfId="1942" applyNumberFormat="1" applyFont="1" applyFill="1" applyBorder="1" applyAlignment="1">
      <alignment horizontal="center" vertical="center" wrapText="1"/>
    </xf>
    <xf numFmtId="0" fontId="0" fillId="0" borderId="0" xfId="0" applyFill="1"/>
    <xf numFmtId="1" fontId="175" fillId="0" borderId="0" xfId="0" applyNumberFormat="1" applyFont="1" applyFill="1" applyBorder="1" applyAlignment="1">
      <alignment horizontal="center" vertical="center" wrapText="1"/>
    </xf>
    <xf numFmtId="1" fontId="41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1" fontId="41" fillId="13" borderId="19" xfId="0" applyNumberFormat="1" applyFont="1" applyFill="1" applyBorder="1" applyAlignment="1">
      <alignment horizontal="center" vertical="center" wrapText="1"/>
    </xf>
    <xf numFmtId="0" fontId="7" fillId="59" borderId="101" xfId="0" applyFont="1" applyFill="1" applyBorder="1" applyAlignment="1">
      <alignment horizontal="center" vertical="center" wrapText="1"/>
    </xf>
    <xf numFmtId="4" fontId="46" fillId="0" borderId="0" xfId="0" applyNumberFormat="1" applyFont="1" applyFill="1" applyBorder="1" applyAlignment="1">
      <alignment horizontal="center" vertical="center" wrapText="1"/>
    </xf>
    <xf numFmtId="3" fontId="20" fillId="0" borderId="0" xfId="1905" applyNumberFormat="1" applyFont="1" applyFill="1" applyBorder="1" applyAlignment="1">
      <alignment horizontal="center" vertical="center" wrapText="1"/>
    </xf>
    <xf numFmtId="0" fontId="8" fillId="59" borderId="22" xfId="0" applyFont="1" applyFill="1" applyBorder="1" applyAlignment="1">
      <alignment horizontal="center" vertical="center" wrapText="1"/>
    </xf>
    <xf numFmtId="0" fontId="186" fillId="0" borderId="17" xfId="0" applyFont="1" applyBorder="1" applyAlignment="1">
      <alignment horizontal="center" vertical="top" wrapText="1"/>
    </xf>
    <xf numFmtId="0" fontId="187" fillId="0" borderId="0" xfId="0" applyFont="1" applyBorder="1" applyAlignment="1">
      <alignment vertical="center" textRotation="90" wrapText="1"/>
    </xf>
    <xf numFmtId="0" fontId="39" fillId="0" borderId="0" xfId="0" applyFont="1" applyFill="1" applyBorder="1" applyAlignment="1">
      <alignment horizontal="center" vertical="center"/>
    </xf>
    <xf numFmtId="1" fontId="189" fillId="0" borderId="0" xfId="0" applyNumberFormat="1" applyFont="1" applyFill="1" applyBorder="1" applyAlignment="1">
      <alignment horizontal="center" vertical="center"/>
    </xf>
    <xf numFmtId="0" fontId="8" fillId="59" borderId="17" xfId="0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31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/>
    </xf>
    <xf numFmtId="0" fontId="1" fillId="59" borderId="49" xfId="0" applyFont="1" applyFill="1" applyBorder="1" applyAlignment="1">
      <alignment horizontal="center" vertical="center"/>
    </xf>
    <xf numFmtId="0" fontId="8" fillId="59" borderId="17" xfId="0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211" fillId="0" borderId="0" xfId="1905" applyFont="1" applyBorder="1" applyAlignment="1">
      <alignment horizontal="center" vertical="center" wrapText="1"/>
    </xf>
    <xf numFmtId="0" fontId="209" fillId="0" borderId="0" xfId="1905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 wrapText="1"/>
    </xf>
    <xf numFmtId="0" fontId="1" fillId="59" borderId="49" xfId="0" applyFont="1" applyFill="1" applyBorder="1" applyAlignment="1">
      <alignment horizontal="center" vertical="center" wrapText="1"/>
    </xf>
    <xf numFmtId="0" fontId="1" fillId="61" borderId="19" xfId="0" applyFont="1" applyFill="1" applyBorder="1" applyAlignment="1">
      <alignment horizontal="center" vertical="center"/>
    </xf>
    <xf numFmtId="1" fontId="72" fillId="0" borderId="19" xfId="0" applyNumberFormat="1" applyFont="1" applyBorder="1" applyAlignment="1">
      <alignment horizontal="center" vertical="center"/>
    </xf>
    <xf numFmtId="1" fontId="72" fillId="61" borderId="19" xfId="0" applyNumberFormat="1" applyFont="1" applyFill="1" applyBorder="1" applyAlignment="1">
      <alignment horizontal="center" vertical="center"/>
    </xf>
    <xf numFmtId="0" fontId="1" fillId="56" borderId="19" xfId="0" applyFont="1" applyFill="1" applyBorder="1" applyAlignment="1">
      <alignment horizontal="center" vertical="center"/>
    </xf>
    <xf numFmtId="1" fontId="72" fillId="56" borderId="19" xfId="0" applyNumberFormat="1" applyFont="1" applyFill="1" applyBorder="1" applyAlignment="1">
      <alignment horizontal="center" vertical="center"/>
    </xf>
    <xf numFmtId="0" fontId="1" fillId="61" borderId="20" xfId="0" applyFont="1" applyFill="1" applyBorder="1" applyAlignment="1">
      <alignment horizontal="center" vertical="center"/>
    </xf>
    <xf numFmtId="0" fontId="1" fillId="61" borderId="18" xfId="0" applyFont="1" applyFill="1" applyBorder="1" applyAlignment="1">
      <alignment horizontal="center" vertical="center"/>
    </xf>
    <xf numFmtId="0" fontId="1" fillId="56" borderId="20" xfId="0" applyFont="1" applyFill="1" applyBorder="1" applyAlignment="1">
      <alignment horizontal="center" vertical="center"/>
    </xf>
    <xf numFmtId="0" fontId="1" fillId="56" borderId="18" xfId="0" applyFont="1" applyFill="1" applyBorder="1" applyAlignment="1">
      <alignment horizontal="center" vertical="center"/>
    </xf>
    <xf numFmtId="0" fontId="1" fillId="61" borderId="43" xfId="0" applyFont="1" applyFill="1" applyBorder="1" applyAlignment="1">
      <alignment horizontal="center" vertical="center"/>
    </xf>
    <xf numFmtId="3" fontId="20" fillId="61" borderId="19" xfId="978" applyNumberFormat="1" applyFont="1" applyFill="1" applyBorder="1" applyAlignment="1">
      <alignment horizontal="center" vertical="center" wrapText="1"/>
    </xf>
    <xf numFmtId="3" fontId="20" fillId="70" borderId="19" xfId="978" applyNumberFormat="1" applyFont="1" applyFill="1" applyBorder="1" applyAlignment="1">
      <alignment horizontal="center" vertical="center" wrapText="1"/>
    </xf>
    <xf numFmtId="0" fontId="8" fillId="59" borderId="22" xfId="0" applyFont="1" applyFill="1" applyBorder="1" applyAlignment="1">
      <alignment horizontal="center" vertical="center" wrapText="1"/>
    </xf>
    <xf numFmtId="1" fontId="175" fillId="0" borderId="19" xfId="1942" applyNumberFormat="1" applyFont="1" applyBorder="1" applyAlignment="1">
      <alignment horizontal="center" vertical="top" wrapText="1"/>
    </xf>
    <xf numFmtId="1" fontId="175" fillId="56" borderId="19" xfId="1942" applyNumberFormat="1" applyFont="1" applyFill="1" applyBorder="1" applyAlignment="1">
      <alignment horizontal="center" vertical="top" wrapText="1"/>
    </xf>
    <xf numFmtId="1" fontId="175" fillId="70" borderId="19" xfId="1942" applyNumberFormat="1" applyFont="1" applyFill="1" applyBorder="1" applyAlignment="1">
      <alignment horizontal="center" vertical="top" wrapText="1"/>
    </xf>
    <xf numFmtId="0" fontId="11" fillId="0" borderId="0" xfId="0" applyFont="1" applyBorder="1" applyAlignment="1"/>
    <xf numFmtId="0" fontId="11" fillId="0" borderId="24" xfId="0" applyFont="1" applyBorder="1" applyAlignment="1"/>
    <xf numFmtId="0" fontId="214" fillId="0" borderId="0" xfId="0" applyFont="1"/>
    <xf numFmtId="0" fontId="184" fillId="0" borderId="0" xfId="0" applyFont="1" applyAlignment="1"/>
    <xf numFmtId="0" fontId="0" fillId="0" borderId="0" xfId="0" applyAlignment="1"/>
    <xf numFmtId="0" fontId="39" fillId="77" borderId="19" xfId="0" applyFont="1" applyFill="1" applyBorder="1" applyAlignment="1">
      <alignment horizontal="center" vertical="center" wrapText="1"/>
    </xf>
    <xf numFmtId="167" fontId="39" fillId="77" borderId="19" xfId="0" applyNumberFormat="1" applyFont="1" applyFill="1" applyBorder="1" applyAlignment="1">
      <alignment horizontal="center" vertical="center" wrapText="1"/>
    </xf>
    <xf numFmtId="0" fontId="39" fillId="77" borderId="19" xfId="0" applyFont="1" applyFill="1" applyBorder="1" applyAlignment="1">
      <alignment horizontal="center" vertical="center"/>
    </xf>
    <xf numFmtId="167" fontId="189" fillId="79" borderId="19" xfId="0" applyNumberFormat="1" applyFont="1" applyFill="1" applyBorder="1" applyAlignment="1">
      <alignment horizontal="center"/>
    </xf>
    <xf numFmtId="167" fontId="189" fillId="82" borderId="19" xfId="0" applyNumberFormat="1" applyFont="1" applyFill="1" applyBorder="1" applyAlignment="1">
      <alignment horizontal="center"/>
    </xf>
    <xf numFmtId="167" fontId="189" fillId="78" borderId="19" xfId="0" applyNumberFormat="1" applyFont="1" applyFill="1" applyBorder="1" applyAlignment="1">
      <alignment horizontal="center"/>
    </xf>
    <xf numFmtId="167" fontId="189" fillId="81" borderId="19" xfId="0" applyNumberFormat="1" applyFont="1" applyFill="1" applyBorder="1" applyAlignment="1">
      <alignment horizontal="center"/>
    </xf>
    <xf numFmtId="3" fontId="189" fillId="77" borderId="19" xfId="0" applyNumberFormat="1" applyFont="1" applyFill="1" applyBorder="1" applyAlignment="1">
      <alignment horizontal="center" vertical="center" wrapText="1"/>
    </xf>
    <xf numFmtId="0" fontId="39" fillId="0" borderId="19" xfId="0" applyFont="1" applyFill="1" applyBorder="1" applyAlignment="1">
      <alignment horizontal="center" vertical="center" wrapText="1"/>
    </xf>
    <xf numFmtId="167" fontId="39" fillId="0" borderId="19" xfId="0" applyNumberFormat="1" applyFont="1" applyFill="1" applyBorder="1" applyAlignment="1">
      <alignment horizontal="center" vertical="center" wrapText="1"/>
    </xf>
    <xf numFmtId="0" fontId="39" fillId="0" borderId="19" xfId="0" applyFont="1" applyFill="1" applyBorder="1" applyAlignment="1">
      <alignment horizontal="center" vertical="center"/>
    </xf>
    <xf numFmtId="3" fontId="189" fillId="0" borderId="19" xfId="0" applyNumberFormat="1" applyFont="1" applyFill="1" applyBorder="1" applyAlignment="1">
      <alignment horizontal="center" vertical="center" wrapText="1"/>
    </xf>
    <xf numFmtId="0" fontId="39" fillId="0" borderId="19" xfId="0" applyFont="1" applyBorder="1" applyAlignment="1">
      <alignment horizontal="center" vertical="center"/>
    </xf>
    <xf numFmtId="167" fontId="189" fillId="79" borderId="19" xfId="0" applyNumberFormat="1" applyFont="1" applyFill="1" applyBorder="1" applyAlignment="1">
      <alignment horizontal="center" vertical="center"/>
    </xf>
    <xf numFmtId="167" fontId="189" fillId="82" borderId="19" xfId="0" applyNumberFormat="1" applyFont="1" applyFill="1" applyBorder="1" applyAlignment="1">
      <alignment horizontal="center" vertical="center"/>
    </xf>
    <xf numFmtId="167" fontId="189" fillId="78" borderId="19" xfId="0" applyNumberFormat="1" applyFont="1" applyFill="1" applyBorder="1" applyAlignment="1">
      <alignment horizontal="center" vertical="center"/>
    </xf>
    <xf numFmtId="167" fontId="189" fillId="81" borderId="19" xfId="0" applyNumberFormat="1" applyFont="1" applyFill="1" applyBorder="1" applyAlignment="1">
      <alignment horizontal="center" vertical="center"/>
    </xf>
    <xf numFmtId="0" fontId="189" fillId="77" borderId="19" xfId="0" applyFont="1" applyFill="1" applyBorder="1" applyAlignment="1">
      <alignment horizontal="center" vertical="center"/>
    </xf>
    <xf numFmtId="0" fontId="39" fillId="0" borderId="18" xfId="0" applyFont="1" applyFill="1" applyBorder="1" applyAlignment="1">
      <alignment horizontal="center" vertical="center" wrapText="1"/>
    </xf>
    <xf numFmtId="167" fontId="39" fillId="0" borderId="18" xfId="0" applyNumberFormat="1" applyFont="1" applyFill="1" applyBorder="1" applyAlignment="1">
      <alignment horizontal="center" vertical="center" wrapText="1"/>
    </xf>
    <xf numFmtId="0" fontId="39" fillId="0" borderId="18" xfId="0" applyFont="1" applyFill="1" applyBorder="1" applyAlignment="1">
      <alignment horizontal="center" vertical="center"/>
    </xf>
    <xf numFmtId="0" fontId="189" fillId="79" borderId="18" xfId="0" applyFont="1" applyFill="1" applyBorder="1" applyAlignment="1">
      <alignment horizontal="center"/>
    </xf>
    <xf numFmtId="0" fontId="189" fillId="82" borderId="18" xfId="0" applyFont="1" applyFill="1" applyBorder="1" applyAlignment="1">
      <alignment horizontal="center"/>
    </xf>
    <xf numFmtId="0" fontId="189" fillId="78" borderId="18" xfId="0" applyFont="1" applyFill="1" applyBorder="1" applyAlignment="1">
      <alignment horizontal="center"/>
    </xf>
    <xf numFmtId="0" fontId="189" fillId="81" borderId="18" xfId="0" applyFont="1" applyFill="1" applyBorder="1" applyAlignment="1">
      <alignment horizontal="center"/>
    </xf>
    <xf numFmtId="3" fontId="189" fillId="0" borderId="18" xfId="0" applyNumberFormat="1" applyFont="1" applyFill="1" applyBorder="1" applyAlignment="1">
      <alignment horizontal="center" vertical="center" wrapText="1"/>
    </xf>
    <xf numFmtId="0" fontId="39" fillId="0" borderId="18" xfId="0" applyFont="1" applyBorder="1" applyAlignment="1">
      <alignment horizontal="center" vertical="center"/>
    </xf>
    <xf numFmtId="0" fontId="189" fillId="79" borderId="19" xfId="0" applyFont="1" applyFill="1" applyBorder="1" applyAlignment="1">
      <alignment horizontal="center"/>
    </xf>
    <xf numFmtId="0" fontId="189" fillId="82" borderId="19" xfId="0" applyFont="1" applyFill="1" applyBorder="1" applyAlignment="1">
      <alignment horizontal="center"/>
    </xf>
    <xf numFmtId="0" fontId="189" fillId="78" borderId="19" xfId="0" applyFont="1" applyFill="1" applyBorder="1" applyAlignment="1">
      <alignment horizontal="center"/>
    </xf>
    <xf numFmtId="0" fontId="189" fillId="81" borderId="19" xfId="0" applyFont="1" applyFill="1" applyBorder="1" applyAlignment="1">
      <alignment horizontal="center"/>
    </xf>
    <xf numFmtId="0" fontId="189" fillId="79" borderId="19" xfId="0" applyFont="1" applyFill="1" applyBorder="1" applyAlignment="1">
      <alignment horizontal="center" vertical="center"/>
    </xf>
    <xf numFmtId="0" fontId="189" fillId="82" borderId="19" xfId="0" applyFont="1" applyFill="1" applyBorder="1" applyAlignment="1">
      <alignment horizontal="center" vertical="center"/>
    </xf>
    <xf numFmtId="0" fontId="189" fillId="78" borderId="19" xfId="0" applyFont="1" applyFill="1" applyBorder="1" applyAlignment="1">
      <alignment horizontal="center" vertical="center"/>
    </xf>
    <xf numFmtId="0" fontId="189" fillId="81" borderId="19" xfId="0" applyFont="1" applyFill="1" applyBorder="1" applyAlignment="1">
      <alignment horizontal="center" vertical="center"/>
    </xf>
    <xf numFmtId="0" fontId="181" fillId="0" borderId="0" xfId="0" applyFont="1"/>
    <xf numFmtId="0" fontId="0" fillId="0" borderId="0" xfId="0" applyFont="1"/>
    <xf numFmtId="167" fontId="25" fillId="89" borderId="19" xfId="0" applyNumberFormat="1" applyFont="1" applyFill="1" applyBorder="1" applyAlignment="1">
      <alignment horizontal="center" vertical="center" wrapText="1"/>
    </xf>
    <xf numFmtId="1" fontId="25" fillId="89" borderId="19" xfId="0" applyNumberFormat="1" applyFont="1" applyFill="1" applyBorder="1" applyAlignment="1">
      <alignment horizontal="center" vertical="center" wrapText="1"/>
    </xf>
    <xf numFmtId="0" fontId="211" fillId="0" borderId="0" xfId="0" applyFont="1"/>
    <xf numFmtId="167" fontId="25" fillId="72" borderId="19" xfId="0" applyNumberFormat="1" applyFont="1" applyFill="1" applyBorder="1" applyAlignment="1">
      <alignment horizontal="center" vertical="center" wrapText="1"/>
    </xf>
    <xf numFmtId="1" fontId="25" fillId="72" borderId="19" xfId="0" applyNumberFormat="1" applyFont="1" applyFill="1" applyBorder="1" applyAlignment="1">
      <alignment horizontal="center" vertical="center" wrapText="1"/>
    </xf>
    <xf numFmtId="0" fontId="217" fillId="0" borderId="0" xfId="0" applyFont="1" applyFill="1" applyAlignment="1">
      <alignment horizontal="center"/>
    </xf>
    <xf numFmtId="1" fontId="70" fillId="89" borderId="19" xfId="0" applyNumberFormat="1" applyFont="1" applyFill="1" applyBorder="1" applyAlignment="1">
      <alignment horizontal="center" vertical="center" wrapText="1"/>
    </xf>
    <xf numFmtId="1" fontId="70" fillId="72" borderId="19" xfId="0" applyNumberFormat="1" applyFont="1" applyFill="1" applyBorder="1" applyAlignment="1">
      <alignment horizontal="center" vertical="center" wrapText="1"/>
    </xf>
    <xf numFmtId="0" fontId="178" fillId="0" borderId="0" xfId="0" applyFont="1" applyBorder="1" applyAlignment="1">
      <alignment vertical="top"/>
    </xf>
    <xf numFmtId="0" fontId="8" fillId="59" borderId="2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17" fillId="59" borderId="21" xfId="0" applyFont="1" applyFill="1" applyBorder="1" applyAlignment="1">
      <alignment horizontal="center" vertical="center" wrapText="1"/>
    </xf>
    <xf numFmtId="0" fontId="51" fillId="76" borderId="19" xfId="0" applyFont="1" applyFill="1" applyBorder="1" applyAlignment="1">
      <alignment horizontal="center"/>
    </xf>
    <xf numFmtId="0" fontId="177" fillId="0" borderId="19" xfId="0" applyFont="1" applyBorder="1" applyAlignment="1">
      <alignment horizontal="center"/>
    </xf>
    <xf numFmtId="0" fontId="198" fillId="0" borderId="0" xfId="0" applyFont="1" applyAlignment="1">
      <alignment horizontal="center"/>
    </xf>
    <xf numFmtId="0" fontId="178" fillId="0" borderId="0" xfId="0" applyFont="1"/>
    <xf numFmtId="0" fontId="0" fillId="0" borderId="78" xfId="0" applyBorder="1" applyAlignment="1">
      <alignment vertical="center" wrapText="1"/>
    </xf>
    <xf numFmtId="0" fontId="42" fillId="0" borderId="0" xfId="0" applyFont="1" applyAlignment="1">
      <alignment horizontal="left" wrapText="1"/>
    </xf>
    <xf numFmtId="0" fontId="51" fillId="62" borderId="0" xfId="0" applyFont="1" applyFill="1" applyBorder="1" applyAlignment="1">
      <alignment horizontal="left"/>
    </xf>
    <xf numFmtId="0" fontId="109" fillId="56" borderId="19" xfId="0" applyFont="1" applyFill="1" applyBorder="1"/>
    <xf numFmtId="0" fontId="109" fillId="56" borderId="19" xfId="0" applyFont="1" applyFill="1" applyBorder="1" applyAlignment="1">
      <alignment horizontal="center" vertical="center"/>
    </xf>
    <xf numFmtId="0" fontId="109" fillId="0" borderId="19" xfId="0" applyFont="1" applyBorder="1"/>
    <xf numFmtId="0" fontId="109" fillId="0" borderId="19" xfId="0" applyFont="1" applyFill="1" applyBorder="1"/>
    <xf numFmtId="0" fontId="109" fillId="93" borderId="19" xfId="0" applyFont="1" applyFill="1" applyBorder="1"/>
    <xf numFmtId="0" fontId="178" fillId="0" borderId="0" xfId="0" applyFont="1" applyAlignment="1">
      <alignment vertical="top"/>
    </xf>
    <xf numFmtId="0" fontId="38" fillId="63" borderId="27" xfId="0" applyNumberFormat="1" applyFont="1" applyFill="1" applyBorder="1" applyAlignment="1">
      <alignment horizontal="center" vertical="center" wrapText="1"/>
    </xf>
    <xf numFmtId="0" fontId="51" fillId="73" borderId="27" xfId="0" applyNumberFormat="1" applyFont="1" applyFill="1" applyBorder="1" applyAlignment="1">
      <alignment horizontal="center" wrapText="1"/>
    </xf>
    <xf numFmtId="0" fontId="51" fillId="73" borderId="41" xfId="0" applyNumberFormat="1" applyFont="1" applyFill="1" applyBorder="1" applyAlignment="1">
      <alignment horizontal="center" wrapText="1"/>
    </xf>
    <xf numFmtId="0" fontId="51" fillId="62" borderId="41" xfId="0" applyFont="1" applyFill="1" applyBorder="1" applyAlignment="1">
      <alignment horizontal="center"/>
    </xf>
    <xf numFmtId="1" fontId="190" fillId="0" borderId="36" xfId="0" applyNumberFormat="1" applyFont="1" applyFill="1" applyBorder="1" applyAlignment="1">
      <alignment horizontal="center"/>
    </xf>
    <xf numFmtId="0" fontId="51" fillId="71" borderId="19" xfId="0" applyNumberFormat="1" applyFont="1" applyFill="1" applyBorder="1" applyAlignment="1">
      <alignment horizontal="center" wrapText="1"/>
    </xf>
    <xf numFmtId="0" fontId="42" fillId="70" borderId="19" xfId="0" applyFont="1" applyFill="1" applyBorder="1" applyAlignment="1">
      <alignment horizontal="center" wrapText="1"/>
    </xf>
    <xf numFmtId="0" fontId="51" fillId="62" borderId="41" xfId="0" applyNumberFormat="1" applyFont="1" applyFill="1" applyBorder="1" applyAlignment="1">
      <alignment horizontal="center" vertical="center" wrapText="1"/>
    </xf>
    <xf numFmtId="1" fontId="190" fillId="0" borderId="36" xfId="0" applyNumberFormat="1" applyFont="1" applyFill="1" applyBorder="1" applyAlignment="1">
      <alignment horizontal="center" vertical="center"/>
    </xf>
    <xf numFmtId="0" fontId="178" fillId="0" borderId="0" xfId="0" applyFont="1" applyAlignment="1">
      <alignment vertical="top"/>
    </xf>
    <xf numFmtId="0" fontId="182" fillId="0" borderId="19" xfId="0" applyFont="1" applyBorder="1" applyAlignment="1">
      <alignment horizontal="center" vertical="center"/>
    </xf>
    <xf numFmtId="0" fontId="177" fillId="72" borderId="0" xfId="1930" applyFont="1" applyFill="1" applyBorder="1" applyAlignment="1">
      <alignment horizontal="center" vertical="center"/>
    </xf>
    <xf numFmtId="0" fontId="42" fillId="72" borderId="0" xfId="0" applyFont="1" applyFill="1" applyBorder="1" applyAlignment="1">
      <alignment horizontal="center" wrapText="1"/>
    </xf>
    <xf numFmtId="1" fontId="192" fillId="72" borderId="0" xfId="0" applyNumberFormat="1" applyFont="1" applyFill="1" applyBorder="1" applyAlignment="1">
      <alignment horizontal="center" vertical="center"/>
    </xf>
    <xf numFmtId="0" fontId="0" fillId="0" borderId="19" xfId="0" applyBorder="1" applyAlignment="1">
      <alignment horizontal="left" vertical="center" wrapText="1"/>
    </xf>
    <xf numFmtId="0" fontId="158" fillId="62" borderId="27" xfId="0" applyNumberFormat="1" applyFont="1" applyFill="1" applyBorder="1" applyAlignment="1">
      <alignment horizontal="center" vertical="center" wrapText="1"/>
    </xf>
    <xf numFmtId="1" fontId="158" fillId="62" borderId="27" xfId="0" applyNumberFormat="1" applyFont="1" applyFill="1" applyBorder="1" applyAlignment="1">
      <alignment horizontal="center" vertical="center"/>
    </xf>
    <xf numFmtId="0" fontId="158" fillId="62" borderId="27" xfId="0" applyNumberFormat="1" applyFont="1" applyFill="1" applyBorder="1" applyAlignment="1">
      <alignment horizontal="center" vertical="center"/>
    </xf>
    <xf numFmtId="0" fontId="158" fillId="66" borderId="27" xfId="0" applyFont="1" applyFill="1" applyBorder="1" applyAlignment="1">
      <alignment horizontal="center" vertical="center"/>
    </xf>
    <xf numFmtId="0" fontId="222" fillId="87" borderId="27" xfId="0" applyNumberFormat="1" applyFont="1" applyFill="1" applyBorder="1" applyAlignment="1">
      <alignment horizontal="center" vertical="center"/>
    </xf>
    <xf numFmtId="0" fontId="222" fillId="85" borderId="27" xfId="0" applyNumberFormat="1" applyFont="1" applyFill="1" applyBorder="1" applyAlignment="1">
      <alignment horizontal="center" vertical="center"/>
    </xf>
    <xf numFmtId="0" fontId="222" fillId="83" borderId="27" xfId="0" applyNumberFormat="1" applyFont="1" applyFill="1" applyBorder="1" applyAlignment="1">
      <alignment horizontal="center" vertical="center"/>
    </xf>
    <xf numFmtId="0" fontId="158" fillId="62" borderId="43" xfId="0" applyFont="1" applyFill="1" applyBorder="1" applyAlignment="1">
      <alignment horizontal="center" vertical="center"/>
    </xf>
    <xf numFmtId="0" fontId="158" fillId="62" borderId="18" xfId="0" applyFont="1" applyFill="1" applyBorder="1" applyAlignment="1">
      <alignment horizontal="center" vertical="center"/>
    </xf>
    <xf numFmtId="0" fontId="158" fillId="43" borderId="27" xfId="0" applyNumberFormat="1" applyFont="1" applyFill="1" applyBorder="1" applyAlignment="1">
      <alignment horizontal="center" vertical="center" wrapText="1"/>
    </xf>
    <xf numFmtId="1" fontId="158" fillId="43" borderId="27" xfId="0" applyNumberFormat="1" applyFont="1" applyFill="1" applyBorder="1" applyAlignment="1">
      <alignment horizontal="center" vertical="center"/>
    </xf>
    <xf numFmtId="0" fontId="158" fillId="43" borderId="27" xfId="0" applyNumberFormat="1" applyFont="1" applyFill="1" applyBorder="1" applyAlignment="1">
      <alignment horizontal="center" vertical="center"/>
    </xf>
    <xf numFmtId="0" fontId="158" fillId="67" borderId="27" xfId="0" applyFont="1" applyFill="1" applyBorder="1" applyAlignment="1">
      <alignment horizontal="center" vertical="center"/>
    </xf>
    <xf numFmtId="0" fontId="222" fillId="88" borderId="27" xfId="0" applyNumberFormat="1" applyFont="1" applyFill="1" applyBorder="1" applyAlignment="1">
      <alignment horizontal="center" vertical="center"/>
    </xf>
    <xf numFmtId="0" fontId="222" fillId="86" borderId="27" xfId="0" applyNumberFormat="1" applyFont="1" applyFill="1" applyBorder="1" applyAlignment="1">
      <alignment horizontal="center" vertical="center"/>
    </xf>
    <xf numFmtId="0" fontId="222" fillId="84" borderId="27" xfId="0" applyNumberFormat="1" applyFont="1" applyFill="1" applyBorder="1" applyAlignment="1">
      <alignment horizontal="center" vertical="center"/>
    </xf>
    <xf numFmtId="0" fontId="158" fillId="63" borderId="20" xfId="0" applyFont="1" applyFill="1" applyBorder="1" applyAlignment="1">
      <alignment horizontal="center" vertical="center"/>
    </xf>
    <xf numFmtId="0" fontId="158" fillId="63" borderId="19" xfId="0" applyFont="1" applyFill="1" applyBorder="1" applyAlignment="1">
      <alignment horizontal="center" vertical="center"/>
    </xf>
    <xf numFmtId="0" fontId="158" fillId="62" borderId="20" xfId="0" applyFont="1" applyFill="1" applyBorder="1" applyAlignment="1">
      <alignment horizontal="center" vertical="center"/>
    </xf>
    <xf numFmtId="0" fontId="158" fillId="62" borderId="19" xfId="0" applyFont="1" applyFill="1" applyBorder="1" applyAlignment="1">
      <alignment horizontal="center" vertical="center"/>
    </xf>
    <xf numFmtId="0" fontId="158" fillId="72" borderId="18" xfId="1942" applyFont="1" applyFill="1" applyBorder="1" applyAlignment="1">
      <alignment horizontal="center" vertical="center"/>
    </xf>
    <xf numFmtId="167" fontId="158" fillId="72" borderId="18" xfId="1942" applyNumberFormat="1" applyFont="1" applyFill="1" applyBorder="1" applyAlignment="1">
      <alignment horizontal="center" vertical="center"/>
    </xf>
    <xf numFmtId="0" fontId="109" fillId="72" borderId="18" xfId="0" applyFont="1" applyFill="1" applyBorder="1" applyAlignment="1">
      <alignment horizontal="center" vertical="center"/>
    </xf>
    <xf numFmtId="0" fontId="158" fillId="73" borderId="18" xfId="0" applyFont="1" applyFill="1" applyBorder="1" applyAlignment="1">
      <alignment horizontal="center" vertical="center"/>
    </xf>
    <xf numFmtId="0" fontId="158" fillId="70" borderId="18" xfId="1942" applyFont="1" applyFill="1" applyBorder="1" applyAlignment="1">
      <alignment horizontal="center" vertical="center"/>
    </xf>
    <xf numFmtId="167" fontId="158" fillId="70" borderId="19" xfId="1942" applyNumberFormat="1" applyFont="1" applyFill="1" applyBorder="1" applyAlignment="1">
      <alignment horizontal="center" vertical="center"/>
    </xf>
    <xf numFmtId="0" fontId="158" fillId="70" borderId="19" xfId="1942" applyFont="1" applyFill="1" applyBorder="1" applyAlignment="1">
      <alignment horizontal="center" vertical="center"/>
    </xf>
    <xf numFmtId="0" fontId="109" fillId="70" borderId="19" xfId="0" applyFont="1" applyFill="1" applyBorder="1" applyAlignment="1">
      <alignment horizontal="center" vertical="center"/>
    </xf>
    <xf numFmtId="0" fontId="158" fillId="71" borderId="19" xfId="0" applyFont="1" applyFill="1" applyBorder="1" applyAlignment="1">
      <alignment horizontal="center" vertical="center"/>
    </xf>
    <xf numFmtId="167" fontId="158" fillId="72" borderId="19" xfId="1942" applyNumberFormat="1" applyFont="1" applyFill="1" applyBorder="1" applyAlignment="1">
      <alignment horizontal="center" vertical="center"/>
    </xf>
    <xf numFmtId="0" fontId="158" fillId="72" borderId="19" xfId="1942" applyFont="1" applyFill="1" applyBorder="1" applyAlignment="1">
      <alignment horizontal="center" vertical="center"/>
    </xf>
    <xf numFmtId="0" fontId="109" fillId="72" borderId="19" xfId="0" applyFont="1" applyFill="1" applyBorder="1" applyAlignment="1">
      <alignment horizontal="center" vertical="center"/>
    </xf>
    <xf numFmtId="0" fontId="158" fillId="73" borderId="19" xfId="0" applyFont="1" applyFill="1" applyBorder="1" applyAlignment="1">
      <alignment horizontal="center" vertical="center"/>
    </xf>
    <xf numFmtId="0" fontId="158" fillId="61" borderId="18" xfId="1942" applyFont="1" applyFill="1" applyBorder="1" applyAlignment="1">
      <alignment horizontal="center" vertical="center"/>
    </xf>
    <xf numFmtId="167" fontId="158" fillId="61" borderId="18" xfId="1942" applyNumberFormat="1" applyFont="1" applyFill="1" applyBorder="1" applyAlignment="1">
      <alignment horizontal="center" vertical="center"/>
    </xf>
    <xf numFmtId="0" fontId="158" fillId="17" borderId="18" xfId="1942" applyFont="1" applyFill="1" applyBorder="1" applyAlignment="1">
      <alignment horizontal="center" vertical="center"/>
    </xf>
    <xf numFmtId="167" fontId="158" fillId="82" borderId="18" xfId="1942" applyNumberFormat="1" applyFont="1" applyFill="1" applyBorder="1" applyAlignment="1">
      <alignment horizontal="center" vertical="center"/>
    </xf>
    <xf numFmtId="167" fontId="158" fillId="78" borderId="18" xfId="1942" applyNumberFormat="1" applyFont="1" applyFill="1" applyBorder="1" applyAlignment="1">
      <alignment horizontal="center" vertical="center"/>
    </xf>
    <xf numFmtId="167" fontId="158" fillId="81" borderId="18" xfId="1942" applyNumberFormat="1" applyFont="1" applyFill="1" applyBorder="1" applyAlignment="1">
      <alignment horizontal="center" vertical="center"/>
    </xf>
    <xf numFmtId="0" fontId="109" fillId="0" borderId="18" xfId="0" applyFont="1" applyBorder="1" applyAlignment="1">
      <alignment horizontal="center" vertical="center"/>
    </xf>
    <xf numFmtId="0" fontId="158" fillId="56" borderId="19" xfId="1942" applyFont="1" applyFill="1" applyBorder="1" applyAlignment="1">
      <alignment horizontal="center" vertical="center"/>
    </xf>
    <xf numFmtId="167" fontId="158" fillId="56" borderId="19" xfId="1942" applyNumberFormat="1" applyFont="1" applyFill="1" applyBorder="1" applyAlignment="1">
      <alignment horizontal="center" vertical="center"/>
    </xf>
    <xf numFmtId="0" fontId="158" fillId="17" borderId="19" xfId="1942" applyFont="1" applyFill="1" applyBorder="1" applyAlignment="1">
      <alignment horizontal="center" vertical="center"/>
    </xf>
    <xf numFmtId="167" fontId="158" fillId="82" borderId="19" xfId="1942" applyNumberFormat="1" applyFont="1" applyFill="1" applyBorder="1" applyAlignment="1">
      <alignment horizontal="center" vertical="center"/>
    </xf>
    <xf numFmtId="167" fontId="158" fillId="78" borderId="19" xfId="1942" applyNumberFormat="1" applyFont="1" applyFill="1" applyBorder="1" applyAlignment="1">
      <alignment horizontal="center" vertical="center"/>
    </xf>
    <xf numFmtId="167" fontId="158" fillId="81" borderId="19" xfId="1942" applyNumberFormat="1" applyFont="1" applyFill="1" applyBorder="1" applyAlignment="1">
      <alignment horizontal="center" vertical="center"/>
    </xf>
    <xf numFmtId="0" fontId="158" fillId="61" borderId="19" xfId="1942" applyFont="1" applyFill="1" applyBorder="1" applyAlignment="1">
      <alignment horizontal="center" vertical="center"/>
    </xf>
    <xf numFmtId="167" fontId="158" fillId="61" borderId="19" xfId="1942" applyNumberFormat="1" applyFont="1" applyFill="1" applyBorder="1" applyAlignment="1">
      <alignment horizontal="center" vertical="center"/>
    </xf>
    <xf numFmtId="0" fontId="109" fillId="0" borderId="19" xfId="0" applyFont="1" applyBorder="1" applyAlignment="1">
      <alignment horizontal="center" vertical="center"/>
    </xf>
    <xf numFmtId="0" fontId="223" fillId="0" borderId="0" xfId="0" applyFont="1"/>
    <xf numFmtId="0" fontId="224" fillId="0" borderId="0" xfId="0" applyFont="1"/>
    <xf numFmtId="0" fontId="225" fillId="0" borderId="18" xfId="0" applyFont="1" applyBorder="1" applyAlignment="1">
      <alignment horizontal="left" vertical="center" wrapText="1"/>
    </xf>
    <xf numFmtId="0" fontId="225" fillId="0" borderId="18" xfId="0" applyFont="1" applyFill="1" applyBorder="1" applyAlignment="1">
      <alignment horizontal="center" vertical="center" wrapText="1"/>
    </xf>
    <xf numFmtId="0" fontId="225" fillId="0" borderId="18" xfId="0" applyFont="1" applyFill="1" applyBorder="1" applyAlignment="1">
      <alignment horizontal="center" vertical="center"/>
    </xf>
    <xf numFmtId="0" fontId="226" fillId="80" borderId="18" xfId="0" applyFont="1" applyFill="1" applyBorder="1" applyAlignment="1">
      <alignment horizontal="center"/>
    </xf>
    <xf numFmtId="0" fontId="226" fillId="82" borderId="18" xfId="0" applyFont="1" applyFill="1" applyBorder="1" applyAlignment="1">
      <alignment horizontal="center"/>
    </xf>
    <xf numFmtId="0" fontId="226" fillId="78" borderId="18" xfId="0" applyFont="1" applyFill="1" applyBorder="1" applyAlignment="1">
      <alignment horizontal="center"/>
    </xf>
    <xf numFmtId="0" fontId="226" fillId="81" borderId="18" xfId="0" applyFont="1" applyFill="1" applyBorder="1" applyAlignment="1">
      <alignment horizontal="center"/>
    </xf>
    <xf numFmtId="3" fontId="227" fillId="0" borderId="18" xfId="0" applyNumberFormat="1" applyFont="1" applyFill="1" applyBorder="1" applyAlignment="1">
      <alignment horizontal="center" vertical="center" wrapText="1"/>
    </xf>
    <xf numFmtId="0" fontId="226" fillId="0" borderId="18" xfId="0" applyFont="1" applyBorder="1" applyAlignment="1">
      <alignment horizontal="center"/>
    </xf>
    <xf numFmtId="0" fontId="225" fillId="77" borderId="19" xfId="0" applyFont="1" applyFill="1" applyBorder="1" applyAlignment="1">
      <alignment horizontal="left" vertical="center" wrapText="1"/>
    </xf>
    <xf numFmtId="0" fontId="225" fillId="77" borderId="19" xfId="0" applyFont="1" applyFill="1" applyBorder="1" applyAlignment="1">
      <alignment horizontal="center" vertical="center" wrapText="1"/>
    </xf>
    <xf numFmtId="0" fontId="225" fillId="77" borderId="19" xfId="0" applyFont="1" applyFill="1" applyBorder="1" applyAlignment="1">
      <alignment horizontal="center" vertical="center"/>
    </xf>
    <xf numFmtId="0" fontId="226" fillId="80" borderId="19" xfId="0" applyFont="1" applyFill="1" applyBorder="1" applyAlignment="1">
      <alignment horizontal="center"/>
    </xf>
    <xf numFmtId="0" fontId="226" fillId="82" borderId="19" xfId="0" applyFont="1" applyFill="1" applyBorder="1" applyAlignment="1">
      <alignment horizontal="center"/>
    </xf>
    <xf numFmtId="0" fontId="226" fillId="78" borderId="19" xfId="0" applyFont="1" applyFill="1" applyBorder="1" applyAlignment="1">
      <alignment horizontal="center"/>
    </xf>
    <xf numFmtId="0" fontId="226" fillId="81" borderId="19" xfId="0" applyFont="1" applyFill="1" applyBorder="1" applyAlignment="1">
      <alignment horizontal="center"/>
    </xf>
    <xf numFmtId="3" fontId="227" fillId="77" borderId="19" xfId="0" applyNumberFormat="1" applyFont="1" applyFill="1" applyBorder="1" applyAlignment="1">
      <alignment horizontal="center" vertical="center" wrapText="1"/>
    </xf>
    <xf numFmtId="0" fontId="226" fillId="77" borderId="19" xfId="0" applyFont="1" applyFill="1" applyBorder="1" applyAlignment="1">
      <alignment horizontal="center"/>
    </xf>
    <xf numFmtId="0" fontId="225" fillId="0" borderId="19" xfId="0" applyFont="1" applyBorder="1" applyAlignment="1">
      <alignment horizontal="left" vertical="center" wrapText="1"/>
    </xf>
    <xf numFmtId="0" fontId="225" fillId="0" borderId="19" xfId="0" applyFont="1" applyFill="1" applyBorder="1" applyAlignment="1">
      <alignment horizontal="center" vertical="center" wrapText="1"/>
    </xf>
    <xf numFmtId="0" fontId="225" fillId="0" borderId="19" xfId="0" applyFont="1" applyFill="1" applyBorder="1" applyAlignment="1">
      <alignment horizontal="center" vertical="center"/>
    </xf>
    <xf numFmtId="3" fontId="227" fillId="0" borderId="19" xfId="0" applyNumberFormat="1" applyFont="1" applyFill="1" applyBorder="1" applyAlignment="1">
      <alignment horizontal="center" vertical="center" wrapText="1"/>
    </xf>
    <xf numFmtId="0" fontId="226" fillId="0" borderId="19" xfId="0" applyFont="1" applyBorder="1" applyAlignment="1">
      <alignment horizontal="center"/>
    </xf>
    <xf numFmtId="0" fontId="225" fillId="0" borderId="19" xfId="0" applyFont="1" applyFill="1" applyBorder="1" applyAlignment="1">
      <alignment horizontal="center" vertical="top"/>
    </xf>
    <xf numFmtId="0" fontId="225" fillId="77" borderId="19" xfId="0" applyFont="1" applyFill="1" applyBorder="1" applyAlignment="1">
      <alignment horizontal="center" vertical="top"/>
    </xf>
    <xf numFmtId="0" fontId="211" fillId="0" borderId="33" xfId="0" applyFont="1" applyBorder="1" applyAlignment="1">
      <alignment vertical="center" wrapText="1"/>
    </xf>
    <xf numFmtId="0" fontId="185" fillId="0" borderId="19" xfId="0" applyFont="1" applyBorder="1" applyAlignment="1">
      <alignment horizontal="center" vertical="center" wrapText="1"/>
    </xf>
    <xf numFmtId="0" fontId="0" fillId="0" borderId="39" xfId="0" applyBorder="1" applyAlignment="1">
      <alignment vertical="center"/>
    </xf>
    <xf numFmtId="0" fontId="40" fillId="89" borderId="0" xfId="0" applyFont="1" applyFill="1" applyBorder="1" applyAlignment="1">
      <alignment horizontal="center" vertical="center" wrapText="1"/>
    </xf>
    <xf numFmtId="167" fontId="155" fillId="89" borderId="0" xfId="0" applyNumberFormat="1" applyFont="1" applyFill="1" applyBorder="1" applyAlignment="1">
      <alignment horizontal="center" vertical="center"/>
    </xf>
    <xf numFmtId="4" fontId="32" fillId="91" borderId="0" xfId="0" applyNumberFormat="1" applyFont="1" applyFill="1" applyBorder="1" applyAlignment="1">
      <alignment horizontal="center"/>
    </xf>
    <xf numFmtId="0" fontId="8" fillId="59" borderId="22" xfId="0" applyFont="1" applyFill="1" applyBorder="1" applyAlignment="1">
      <alignment horizontal="center" vertical="center" wrapText="1"/>
    </xf>
    <xf numFmtId="0" fontId="1" fillId="56" borderId="36" xfId="0" applyFont="1" applyFill="1" applyBorder="1" applyAlignment="1">
      <alignment horizontal="center" vertical="center"/>
    </xf>
    <xf numFmtId="1" fontId="175" fillId="56" borderId="36" xfId="1942" applyNumberFormat="1" applyFont="1" applyFill="1" applyBorder="1" applyAlignment="1">
      <alignment horizontal="center" vertical="center" wrapText="1"/>
    </xf>
    <xf numFmtId="0" fontId="1" fillId="56" borderId="84" xfId="0" applyFont="1" applyFill="1" applyBorder="1" applyAlignment="1">
      <alignment horizontal="center" vertical="center"/>
    </xf>
    <xf numFmtId="0" fontId="1" fillId="56" borderId="44" xfId="0" applyFont="1" applyFill="1" applyBorder="1" applyAlignment="1">
      <alignment horizontal="center" vertical="center"/>
    </xf>
    <xf numFmtId="0" fontId="0" fillId="72" borderId="0" xfId="0" applyFill="1" applyBorder="1"/>
    <xf numFmtId="0" fontId="1" fillId="72" borderId="0" xfId="0" applyFont="1" applyFill="1" applyBorder="1" applyAlignment="1">
      <alignment horizontal="center" vertical="center"/>
    </xf>
    <xf numFmtId="1" fontId="20" fillId="72" borderId="0" xfId="0" applyNumberFormat="1" applyFont="1" applyFill="1" applyBorder="1" applyAlignment="1">
      <alignment horizontal="center" vertical="center"/>
    </xf>
    <xf numFmtId="1" fontId="72" fillId="72" borderId="0" xfId="0" applyNumberFormat="1" applyFont="1" applyFill="1" applyBorder="1" applyAlignment="1">
      <alignment horizontal="center" vertical="center"/>
    </xf>
    <xf numFmtId="0" fontId="1" fillId="61" borderId="0" xfId="0" applyFont="1" applyFill="1" applyBorder="1" applyAlignment="1">
      <alignment horizontal="center" vertical="center"/>
    </xf>
    <xf numFmtId="0" fontId="39" fillId="72" borderId="18" xfId="0" applyFont="1" applyFill="1" applyBorder="1" applyAlignment="1">
      <alignment horizontal="center" vertical="center" wrapText="1"/>
    </xf>
    <xf numFmtId="0" fontId="39" fillId="72" borderId="18" xfId="0" applyFont="1" applyFill="1" applyBorder="1" applyAlignment="1">
      <alignment horizontal="center" wrapText="1"/>
    </xf>
    <xf numFmtId="0" fontId="39" fillId="72" borderId="18" xfId="0" applyNumberFormat="1" applyFont="1" applyFill="1" applyBorder="1" applyAlignment="1">
      <alignment horizontal="center" wrapText="1"/>
    </xf>
    <xf numFmtId="0" fontId="0" fillId="72" borderId="0" xfId="0" applyFill="1"/>
    <xf numFmtId="2" fontId="39" fillId="56" borderId="18" xfId="0" applyNumberFormat="1" applyFont="1" applyFill="1" applyBorder="1" applyAlignment="1">
      <alignment horizontal="center" vertical="center" wrapText="1"/>
    </xf>
    <xf numFmtId="1" fontId="191" fillId="72" borderId="0" xfId="0" applyNumberFormat="1" applyFont="1" applyFill="1" applyBorder="1" applyAlignment="1">
      <alignment horizontal="center" vertical="center" wrapText="1"/>
    </xf>
    <xf numFmtId="0" fontId="39" fillId="72" borderId="0" xfId="0" applyFont="1" applyFill="1" applyBorder="1" applyAlignment="1">
      <alignment horizontal="center" vertical="center"/>
    </xf>
    <xf numFmtId="1" fontId="189" fillId="72" borderId="0" xfId="0" applyNumberFormat="1" applyFont="1" applyFill="1" applyBorder="1" applyAlignment="1">
      <alignment horizontal="center" vertical="center"/>
    </xf>
    <xf numFmtId="1" fontId="39" fillId="56" borderId="18" xfId="0" applyNumberFormat="1" applyFont="1" applyFill="1" applyBorder="1" applyAlignment="1">
      <alignment horizontal="center" wrapText="1"/>
    </xf>
    <xf numFmtId="1" fontId="39" fillId="61" borderId="19" xfId="0" applyNumberFormat="1" applyFont="1" applyFill="1" applyBorder="1" applyAlignment="1">
      <alignment horizontal="center" wrapText="1"/>
    </xf>
    <xf numFmtId="1" fontId="7" fillId="0" borderId="34" xfId="0" applyNumberFormat="1" applyFont="1" applyBorder="1" applyAlignment="1">
      <alignment horizontal="center" vertical="center"/>
    </xf>
    <xf numFmtId="1" fontId="7" fillId="0" borderId="40" xfId="0" applyNumberFormat="1" applyFont="1" applyBorder="1" applyAlignment="1">
      <alignment horizontal="center" vertical="center"/>
    </xf>
    <xf numFmtId="1" fontId="1" fillId="0" borderId="19" xfId="0" applyNumberFormat="1" applyFont="1" applyBorder="1" applyAlignment="1">
      <alignment horizontal="center" vertical="center"/>
    </xf>
    <xf numFmtId="1" fontId="70" fillId="72" borderId="19" xfId="1942" applyNumberFormat="1" applyFont="1" applyFill="1" applyBorder="1" applyAlignment="1">
      <alignment horizontal="center" vertical="top" wrapText="1"/>
    </xf>
    <xf numFmtId="1" fontId="39" fillId="72" borderId="18" xfId="0" applyNumberFormat="1" applyFont="1" applyFill="1" applyBorder="1" applyAlignment="1">
      <alignment horizontal="center" wrapText="1"/>
    </xf>
    <xf numFmtId="0" fontId="80" fillId="0" borderId="35" xfId="0" applyFont="1" applyBorder="1" applyAlignment="1">
      <alignment horizontal="left" vertical="center" wrapText="1"/>
    </xf>
    <xf numFmtId="0" fontId="8" fillId="59" borderId="22" xfId="0" applyFont="1" applyFill="1" applyBorder="1" applyAlignment="1">
      <alignment horizontal="center" vertical="center" wrapText="1"/>
    </xf>
    <xf numFmtId="1" fontId="174" fillId="72" borderId="19" xfId="0" applyNumberFormat="1" applyFont="1" applyFill="1" applyBorder="1" applyAlignment="1">
      <alignment horizontal="center" vertical="center"/>
    </xf>
    <xf numFmtId="1" fontId="237" fillId="77" borderId="19" xfId="0" applyNumberFormat="1" applyFont="1" applyFill="1" applyBorder="1" applyAlignment="1">
      <alignment horizontal="center" vertical="center" wrapText="1"/>
    </xf>
    <xf numFmtId="1" fontId="185" fillId="72" borderId="0" xfId="0" applyNumberFormat="1" applyFont="1" applyFill="1" applyBorder="1" applyAlignment="1">
      <alignment horizontal="center" vertical="center" wrapText="1"/>
    </xf>
    <xf numFmtId="1" fontId="185" fillId="72" borderId="19" xfId="0" applyNumberFormat="1" applyFont="1" applyFill="1" applyBorder="1" applyAlignment="1">
      <alignment horizontal="center" vertical="center" wrapText="1"/>
    </xf>
    <xf numFmtId="1" fontId="189" fillId="56" borderId="19" xfId="0" applyNumberFormat="1" applyFont="1" applyFill="1" applyBorder="1" applyAlignment="1">
      <alignment horizontal="center" vertical="center"/>
    </xf>
    <xf numFmtId="1" fontId="189" fillId="0" borderId="19" xfId="0" applyNumberFormat="1" applyFont="1" applyFill="1" applyBorder="1" applyAlignment="1">
      <alignment horizontal="center" vertical="center"/>
    </xf>
    <xf numFmtId="0" fontId="189" fillId="72" borderId="18" xfId="0" applyFont="1" applyFill="1" applyBorder="1" applyAlignment="1">
      <alignment horizontal="center" vertical="center" wrapText="1"/>
    </xf>
    <xf numFmtId="0" fontId="189" fillId="56" borderId="18" xfId="0" applyFont="1" applyFill="1" applyBorder="1" applyAlignment="1">
      <alignment horizontal="center" vertical="center" wrapText="1"/>
    </xf>
    <xf numFmtId="0" fontId="189" fillId="61" borderId="19" xfId="0" applyFont="1" applyFill="1" applyBorder="1" applyAlignment="1">
      <alignment horizontal="center" vertical="center" wrapText="1"/>
    </xf>
    <xf numFmtId="1" fontId="189" fillId="72" borderId="19" xfId="0" applyNumberFormat="1" applyFont="1" applyFill="1" applyBorder="1" applyAlignment="1">
      <alignment horizontal="center" vertical="center"/>
    </xf>
    <xf numFmtId="1" fontId="238" fillId="61" borderId="19" xfId="0" applyNumberFormat="1" applyFont="1" applyFill="1" applyBorder="1" applyAlignment="1">
      <alignment horizontal="center" vertical="center"/>
    </xf>
    <xf numFmtId="0" fontId="39" fillId="72" borderId="19" xfId="0" applyFont="1" applyFill="1" applyBorder="1" applyAlignment="1">
      <alignment horizontal="center" vertical="center"/>
    </xf>
    <xf numFmtId="0" fontId="39" fillId="70" borderId="19" xfId="0" applyFont="1" applyFill="1" applyBorder="1" applyAlignment="1">
      <alignment horizontal="center" vertical="center"/>
    </xf>
    <xf numFmtId="1" fontId="177" fillId="0" borderId="19" xfId="0" applyNumberFormat="1" applyFont="1" applyBorder="1" applyAlignment="1">
      <alignment horizontal="center" vertical="center" wrapText="1"/>
    </xf>
    <xf numFmtId="1" fontId="177" fillId="70" borderId="19" xfId="0" applyNumberFormat="1" applyFont="1" applyFill="1" applyBorder="1" applyAlignment="1">
      <alignment horizontal="center" vertical="center" wrapText="1"/>
    </xf>
    <xf numFmtId="1" fontId="237" fillId="70" borderId="19" xfId="0" applyNumberFormat="1" applyFont="1" applyFill="1" applyBorder="1" applyAlignment="1">
      <alignment horizontal="center" vertical="center" wrapText="1"/>
    </xf>
    <xf numFmtId="1" fontId="178" fillId="72" borderId="19" xfId="0" applyNumberFormat="1" applyFont="1" applyFill="1" applyBorder="1" applyAlignment="1">
      <alignment horizontal="center" vertical="center" wrapText="1"/>
    </xf>
    <xf numFmtId="1" fontId="178" fillId="70" borderId="19" xfId="0" applyNumberFormat="1" applyFont="1" applyFill="1" applyBorder="1" applyAlignment="1">
      <alignment horizontal="center" vertical="center" wrapText="1"/>
    </xf>
    <xf numFmtId="1" fontId="238" fillId="70" borderId="19" xfId="0" applyNumberFormat="1" applyFont="1" applyFill="1" applyBorder="1" applyAlignment="1">
      <alignment horizontal="center" vertical="center"/>
    </xf>
    <xf numFmtId="0" fontId="177" fillId="77" borderId="19" xfId="1930" applyFont="1" applyFill="1" applyBorder="1" applyAlignment="1">
      <alignment horizontal="center" vertical="center" wrapText="1"/>
    </xf>
    <xf numFmtId="0" fontId="51" fillId="77" borderId="19" xfId="1930" applyFont="1" applyFill="1" applyBorder="1" applyAlignment="1">
      <alignment horizontal="center" vertical="center" wrapText="1"/>
    </xf>
    <xf numFmtId="1" fontId="51" fillId="77" borderId="19" xfId="1930" applyNumberFormat="1" applyFont="1" applyFill="1" applyBorder="1" applyAlignment="1">
      <alignment horizontal="center" vertical="center" wrapText="1"/>
    </xf>
    <xf numFmtId="0" fontId="177" fillId="77" borderId="19" xfId="1930" applyFont="1" applyFill="1" applyBorder="1" applyAlignment="1">
      <alignment horizontal="center" vertical="center"/>
    </xf>
    <xf numFmtId="0" fontId="177" fillId="77" borderId="19" xfId="0" applyFont="1" applyFill="1" applyBorder="1" applyAlignment="1">
      <alignment horizontal="center" vertical="center"/>
    </xf>
    <xf numFmtId="1" fontId="239" fillId="72" borderId="19" xfId="0" applyNumberFormat="1" applyFont="1" applyFill="1" applyBorder="1" applyAlignment="1">
      <alignment horizontal="center" vertical="center" wrapText="1"/>
    </xf>
    <xf numFmtId="1" fontId="239" fillId="70" borderId="19" xfId="0" applyNumberFormat="1" applyFont="1" applyFill="1" applyBorder="1" applyAlignment="1">
      <alignment horizontal="center" vertical="center" wrapText="1"/>
    </xf>
    <xf numFmtId="0" fontId="8" fillId="70" borderId="19" xfId="0" applyFont="1" applyFill="1" applyBorder="1" applyAlignment="1">
      <alignment horizontal="center" vertical="center"/>
    </xf>
    <xf numFmtId="0" fontId="1" fillId="72" borderId="18" xfId="0" applyFont="1" applyFill="1" applyBorder="1" applyAlignment="1">
      <alignment horizontal="center" vertical="center"/>
    </xf>
    <xf numFmtId="167" fontId="240" fillId="72" borderId="0" xfId="0" applyNumberFormat="1" applyFont="1" applyFill="1" applyBorder="1" applyAlignment="1">
      <alignment horizontal="center" vertical="center" wrapText="1"/>
    </xf>
    <xf numFmtId="1" fontId="174" fillId="72" borderId="0" xfId="0" applyNumberFormat="1" applyFont="1" applyFill="1" applyBorder="1" applyAlignment="1">
      <alignment horizontal="center" vertical="center" wrapText="1"/>
    </xf>
    <xf numFmtId="1" fontId="239" fillId="56" borderId="19" xfId="0" applyNumberFormat="1" applyFont="1" applyFill="1" applyBorder="1" applyAlignment="1">
      <alignment horizontal="center" vertical="center"/>
    </xf>
    <xf numFmtId="1" fontId="239" fillId="72" borderId="19" xfId="0" applyNumberFormat="1" applyFont="1" applyFill="1" applyBorder="1" applyAlignment="1">
      <alignment horizontal="center" vertical="center"/>
    </xf>
    <xf numFmtId="0" fontId="189" fillId="72" borderId="19" xfId="0" applyFont="1" applyFill="1" applyBorder="1" applyAlignment="1">
      <alignment horizontal="center" vertical="center"/>
    </xf>
    <xf numFmtId="1" fontId="189" fillId="72" borderId="19" xfId="0" applyNumberFormat="1" applyFont="1" applyFill="1" applyBorder="1" applyAlignment="1">
      <alignment horizontal="center" vertical="center" wrapText="1"/>
    </xf>
    <xf numFmtId="0" fontId="41" fillId="70" borderId="36" xfId="0" applyFont="1" applyFill="1" applyBorder="1" applyAlignment="1">
      <alignment horizontal="center" vertical="center" wrapText="1"/>
    </xf>
    <xf numFmtId="0" fontId="189" fillId="70" borderId="19" xfId="0" applyFont="1" applyFill="1" applyBorder="1" applyAlignment="1">
      <alignment horizontal="center" vertical="center"/>
    </xf>
    <xf numFmtId="1" fontId="41" fillId="70" borderId="19" xfId="0" applyNumberFormat="1" applyFont="1" applyFill="1" applyBorder="1" applyAlignment="1">
      <alignment horizontal="center"/>
    </xf>
    <xf numFmtId="1" fontId="189" fillId="70" borderId="19" xfId="0" applyNumberFormat="1" applyFont="1" applyFill="1" applyBorder="1" applyAlignment="1">
      <alignment horizontal="center" vertical="center" wrapText="1"/>
    </xf>
    <xf numFmtId="1" fontId="41" fillId="70" borderId="19" xfId="0" applyNumberFormat="1" applyFont="1" applyFill="1" applyBorder="1" applyAlignment="1">
      <alignment horizontal="center" vertical="center"/>
    </xf>
    <xf numFmtId="0" fontId="163" fillId="72" borderId="0" xfId="0" applyFont="1" applyFill="1" applyBorder="1"/>
    <xf numFmtId="0" fontId="7" fillId="0" borderId="35" xfId="0" applyNumberFormat="1" applyFont="1" applyBorder="1" applyAlignment="1">
      <alignment horizontal="left" vertical="center" wrapText="1"/>
    </xf>
    <xf numFmtId="0" fontId="241" fillId="0" borderId="19" xfId="0" applyFont="1" applyBorder="1" applyAlignment="1">
      <alignment horizontal="center" vertical="center"/>
    </xf>
    <xf numFmtId="1" fontId="191" fillId="90" borderId="19" xfId="0" applyNumberFormat="1" applyFont="1" applyFill="1" applyBorder="1" applyAlignment="1">
      <alignment horizontal="center" vertical="center"/>
    </xf>
    <xf numFmtId="1" fontId="191" fillId="56" borderId="19" xfId="0" applyNumberFormat="1" applyFont="1" applyFill="1" applyBorder="1" applyAlignment="1">
      <alignment horizontal="center" vertical="center"/>
    </xf>
    <xf numFmtId="1" fontId="191" fillId="72" borderId="19" xfId="0" applyNumberFormat="1" applyFont="1" applyFill="1" applyBorder="1" applyAlignment="1">
      <alignment horizontal="center" vertical="center"/>
    </xf>
    <xf numFmtId="0" fontId="51" fillId="73" borderId="27" xfId="0" applyFont="1" applyFill="1" applyBorder="1" applyAlignment="1">
      <alignment horizontal="center"/>
    </xf>
    <xf numFmtId="1" fontId="190" fillId="72" borderId="19" xfId="0" applyNumberFormat="1" applyFont="1" applyFill="1" applyBorder="1" applyAlignment="1">
      <alignment horizontal="center"/>
    </xf>
    <xf numFmtId="0" fontId="25" fillId="72" borderId="0" xfId="0" applyFont="1" applyFill="1"/>
    <xf numFmtId="0" fontId="40" fillId="72" borderId="0" xfId="0" applyFont="1" applyFill="1"/>
    <xf numFmtId="0" fontId="192" fillId="56" borderId="19" xfId="0" applyFont="1" applyFill="1" applyBorder="1" applyAlignment="1">
      <alignment horizontal="center" vertical="center"/>
    </xf>
    <xf numFmtId="1" fontId="242" fillId="56" borderId="19" xfId="0" applyNumberFormat="1" applyFont="1" applyFill="1" applyBorder="1" applyAlignment="1">
      <alignment horizontal="center" vertical="center"/>
    </xf>
    <xf numFmtId="1" fontId="177" fillId="72" borderId="19" xfId="0" applyNumberFormat="1" applyFont="1" applyFill="1" applyBorder="1" applyAlignment="1">
      <alignment horizontal="center" vertical="center" wrapText="1"/>
    </xf>
    <xf numFmtId="1" fontId="192" fillId="72" borderId="19" xfId="0" applyNumberFormat="1" applyFont="1" applyFill="1" applyBorder="1" applyAlignment="1">
      <alignment horizontal="center" vertical="center"/>
    </xf>
    <xf numFmtId="1" fontId="185" fillId="72" borderId="31" xfId="0" applyNumberFormat="1" applyFont="1" applyFill="1" applyBorder="1" applyAlignment="1">
      <alignment horizontal="center" vertical="center" wrapText="1"/>
    </xf>
    <xf numFmtId="0" fontId="243" fillId="72" borderId="19" xfId="0" applyFont="1" applyFill="1" applyBorder="1" applyAlignment="1">
      <alignment horizontal="center" vertical="center" wrapText="1"/>
    </xf>
    <xf numFmtId="0" fontId="11" fillId="72" borderId="19" xfId="0" applyFont="1" applyFill="1" applyBorder="1" applyAlignment="1">
      <alignment horizontal="center" vertical="center"/>
    </xf>
    <xf numFmtId="0" fontId="243" fillId="70" borderId="19" xfId="0" applyFont="1" applyFill="1" applyBorder="1" applyAlignment="1">
      <alignment horizontal="center" vertical="center" wrapText="1"/>
    </xf>
    <xf numFmtId="0" fontId="11" fillId="70" borderId="19" xfId="0" applyFont="1" applyFill="1" applyBorder="1" applyAlignment="1">
      <alignment horizontal="center" vertical="center"/>
    </xf>
    <xf numFmtId="0" fontId="243" fillId="72" borderId="19" xfId="0" applyFont="1" applyFill="1" applyBorder="1" applyAlignment="1">
      <alignment horizontal="center" vertical="center"/>
    </xf>
    <xf numFmtId="0" fontId="243" fillId="70" borderId="19" xfId="0" applyFont="1" applyFill="1" applyBorder="1" applyAlignment="1">
      <alignment horizontal="center" vertical="center"/>
    </xf>
    <xf numFmtId="167" fontId="70" fillId="70" borderId="19" xfId="0" applyNumberFormat="1" applyFont="1" applyFill="1" applyBorder="1" applyAlignment="1">
      <alignment horizontal="center" vertical="center" wrapText="1"/>
    </xf>
    <xf numFmtId="167" fontId="70" fillId="72" borderId="19" xfId="0" applyNumberFormat="1" applyFont="1" applyFill="1" applyBorder="1" applyAlignment="1">
      <alignment horizontal="center" vertical="center" wrapText="1"/>
    </xf>
    <xf numFmtId="167" fontId="182" fillId="72" borderId="19" xfId="0" applyNumberFormat="1" applyFont="1" applyFill="1" applyBorder="1" applyAlignment="1">
      <alignment horizontal="center" vertical="center" wrapText="1"/>
    </xf>
    <xf numFmtId="167" fontId="182" fillId="70" borderId="19" xfId="0" applyNumberFormat="1" applyFont="1" applyFill="1" applyBorder="1" applyAlignment="1">
      <alignment horizontal="center" vertical="center" wrapText="1"/>
    </xf>
    <xf numFmtId="1" fontId="244" fillId="70" borderId="20" xfId="0" applyNumberFormat="1" applyFont="1" applyFill="1" applyBorder="1" applyAlignment="1">
      <alignment horizontal="center" vertical="center"/>
    </xf>
    <xf numFmtId="1" fontId="244" fillId="61" borderId="20" xfId="0" applyNumberFormat="1" applyFont="1" applyFill="1" applyBorder="1" applyAlignment="1">
      <alignment horizontal="center" vertical="center"/>
    </xf>
    <xf numFmtId="1" fontId="185" fillId="72" borderId="40" xfId="0" applyNumberFormat="1" applyFont="1" applyFill="1" applyBorder="1" applyAlignment="1">
      <alignment horizontal="center" vertical="center" wrapText="1"/>
    </xf>
    <xf numFmtId="0" fontId="8" fillId="59" borderId="60" xfId="0" applyFont="1" applyFill="1" applyBorder="1" applyAlignment="1">
      <alignment horizontal="center" vertical="center" wrapText="1"/>
    </xf>
    <xf numFmtId="0" fontId="8" fillId="59" borderId="61" xfId="0" applyFont="1" applyFill="1" applyBorder="1" applyAlignment="1">
      <alignment horizontal="center" vertical="center" wrapText="1"/>
    </xf>
    <xf numFmtId="0" fontId="213" fillId="0" borderId="23" xfId="0" applyFont="1" applyFill="1" applyBorder="1" applyAlignment="1">
      <alignment horizontal="right"/>
    </xf>
    <xf numFmtId="0" fontId="235" fillId="0" borderId="23" xfId="0" applyFont="1" applyFill="1" applyBorder="1" applyAlignment="1">
      <alignment horizontal="right"/>
    </xf>
    <xf numFmtId="0" fontId="1" fillId="59" borderId="17" xfId="0" applyFont="1" applyFill="1" applyBorder="1" applyAlignment="1">
      <alignment horizontal="center" vertical="center"/>
    </xf>
    <xf numFmtId="0" fontId="18" fillId="0" borderId="23" xfId="0" applyFont="1" applyBorder="1" applyAlignment="1">
      <alignment horizontal="right" wrapText="1"/>
    </xf>
    <xf numFmtId="0" fontId="32" fillId="0" borderId="23" xfId="0" applyFont="1" applyBorder="1" applyAlignment="1">
      <alignment horizontal="right" vertical="center" wrapText="1"/>
    </xf>
    <xf numFmtId="0" fontId="0" fillId="0" borderId="23" xfId="0" applyFont="1" applyBorder="1" applyAlignment="1">
      <alignment horizontal="right" vertical="center"/>
    </xf>
    <xf numFmtId="0" fontId="17" fillId="59" borderId="22" xfId="0" applyFont="1" applyFill="1" applyBorder="1" applyAlignment="1">
      <alignment horizontal="center" vertical="center" wrapText="1"/>
    </xf>
    <xf numFmtId="0" fontId="17" fillId="59" borderId="62" xfId="0" applyFont="1" applyFill="1" applyBorder="1" applyAlignment="1">
      <alignment horizontal="center" vertical="center" wrapText="1"/>
    </xf>
    <xf numFmtId="0" fontId="8" fillId="59" borderId="22" xfId="0" applyFont="1" applyFill="1" applyBorder="1" applyAlignment="1">
      <alignment horizontal="center" vertical="center" wrapText="1"/>
    </xf>
    <xf numFmtId="0" fontId="8" fillId="59" borderId="45" xfId="0" applyFont="1" applyFill="1" applyBorder="1" applyAlignment="1">
      <alignment horizontal="center" vertical="center" wrapText="1"/>
    </xf>
    <xf numFmtId="0" fontId="7" fillId="59" borderId="22" xfId="0" applyFont="1" applyFill="1" applyBorder="1" applyAlignment="1">
      <alignment horizontal="center" vertical="center" wrapText="1"/>
    </xf>
    <xf numFmtId="0" fontId="7" fillId="59" borderId="45" xfId="0" applyFont="1" applyFill="1" applyBorder="1" applyAlignment="1">
      <alignment horizontal="center" vertical="center" wrapText="1"/>
    </xf>
    <xf numFmtId="0" fontId="1" fillId="59" borderId="22" xfId="0" applyFont="1" applyFill="1" applyBorder="1" applyAlignment="1">
      <alignment horizontal="center" vertical="center"/>
    </xf>
    <xf numFmtId="0" fontId="1" fillId="59" borderId="45" xfId="0" applyFont="1" applyFill="1" applyBorder="1" applyAlignment="1">
      <alignment horizontal="center" vertical="center"/>
    </xf>
    <xf numFmtId="0" fontId="1" fillId="59" borderId="22" xfId="0" applyFont="1" applyFill="1" applyBorder="1" applyAlignment="1">
      <alignment horizontal="center" vertical="center" wrapText="1"/>
    </xf>
    <xf numFmtId="0" fontId="1" fillId="59" borderId="45" xfId="0" applyFont="1" applyFill="1" applyBorder="1" applyAlignment="1">
      <alignment horizontal="center" vertical="center" wrapText="1"/>
    </xf>
    <xf numFmtId="0" fontId="7" fillId="59" borderId="17" xfId="0" applyFont="1" applyFill="1" applyBorder="1" applyAlignment="1">
      <alignment horizontal="center" vertical="center" wrapText="1"/>
    </xf>
    <xf numFmtId="0" fontId="7" fillId="59" borderId="21" xfId="0" applyFont="1" applyFill="1" applyBorder="1" applyAlignment="1">
      <alignment horizontal="center" vertical="center"/>
    </xf>
    <xf numFmtId="0" fontId="17" fillId="59" borderId="60" xfId="0" applyFont="1" applyFill="1" applyBorder="1" applyAlignment="1">
      <alignment horizontal="center" vertical="center" wrapText="1"/>
    </xf>
    <xf numFmtId="0" fontId="17" fillId="59" borderId="61" xfId="0" applyFont="1" applyFill="1" applyBorder="1" applyAlignment="1">
      <alignment horizontal="center" vertical="center" wrapText="1"/>
    </xf>
    <xf numFmtId="0" fontId="221" fillId="0" borderId="0" xfId="0" applyFont="1" applyBorder="1" applyAlignment="1">
      <alignment horizontal="center" vertical="center" wrapText="1"/>
    </xf>
    <xf numFmtId="0" fontId="8" fillId="59" borderId="49" xfId="0" applyFont="1" applyFill="1" applyBorder="1" applyAlignment="1">
      <alignment horizontal="center" vertical="center" wrapText="1"/>
    </xf>
    <xf numFmtId="0" fontId="8" fillId="59" borderId="51" xfId="0" applyFont="1" applyFill="1" applyBorder="1" applyAlignment="1">
      <alignment horizontal="center" vertical="center"/>
    </xf>
    <xf numFmtId="0" fontId="174" fillId="72" borderId="20" xfId="0" applyFont="1" applyFill="1" applyBorder="1" applyAlignment="1">
      <alignment horizontal="center" vertical="center" wrapText="1"/>
    </xf>
    <xf numFmtId="0" fontId="174" fillId="72" borderId="77" xfId="0" applyFont="1" applyFill="1" applyBorder="1" applyAlignment="1">
      <alignment horizontal="center" vertical="center" wrapText="1"/>
    </xf>
    <xf numFmtId="0" fontId="174" fillId="72" borderId="78" xfId="0" applyFont="1" applyFill="1" applyBorder="1" applyAlignment="1">
      <alignment horizontal="center" vertical="center" wrapText="1"/>
    </xf>
    <xf numFmtId="0" fontId="174" fillId="70" borderId="20" xfId="0" applyFont="1" applyFill="1" applyBorder="1" applyAlignment="1">
      <alignment horizontal="center" vertical="center" wrapText="1"/>
    </xf>
    <xf numFmtId="0" fontId="174" fillId="70" borderId="77" xfId="0" applyFont="1" applyFill="1" applyBorder="1" applyAlignment="1">
      <alignment horizontal="center" vertical="center" wrapText="1"/>
    </xf>
    <xf numFmtId="0" fontId="174" fillId="70" borderId="78" xfId="0" applyFont="1" applyFill="1" applyBorder="1" applyAlignment="1">
      <alignment horizontal="center" vertical="center" wrapText="1"/>
    </xf>
    <xf numFmtId="0" fontId="1" fillId="59" borderId="31" xfId="0" applyFont="1" applyFill="1" applyBorder="1" applyAlignment="1">
      <alignment horizontal="center" vertical="center" wrapText="1"/>
    </xf>
    <xf numFmtId="0" fontId="1" fillId="59" borderId="19" xfId="0" applyFont="1" applyFill="1" applyBorder="1" applyAlignment="1">
      <alignment horizontal="center" vertical="center" wrapText="1"/>
    </xf>
    <xf numFmtId="0" fontId="174" fillId="72" borderId="43" xfId="0" applyFont="1" applyFill="1" applyBorder="1" applyAlignment="1">
      <alignment horizontal="center" vertical="center" wrapText="1"/>
    </xf>
    <xf numFmtId="0" fontId="174" fillId="72" borderId="82" xfId="0" applyFont="1" applyFill="1" applyBorder="1" applyAlignment="1">
      <alignment horizontal="center" vertical="center" wrapText="1"/>
    </xf>
    <xf numFmtId="0" fontId="174" fillId="72" borderId="94" xfId="0" applyFont="1" applyFill="1" applyBorder="1" applyAlignment="1">
      <alignment horizontal="center" vertical="center" wrapText="1"/>
    </xf>
    <xf numFmtId="0" fontId="1" fillId="59" borderId="49" xfId="0" applyFont="1" applyFill="1" applyBorder="1" applyAlignment="1">
      <alignment horizontal="center" vertical="center"/>
    </xf>
    <xf numFmtId="0" fontId="1" fillId="59" borderId="63" xfId="0" applyFont="1" applyFill="1" applyBorder="1" applyAlignment="1">
      <alignment horizontal="center" vertical="center"/>
    </xf>
    <xf numFmtId="0" fontId="1" fillId="59" borderId="66" xfId="0" applyFont="1" applyFill="1" applyBorder="1" applyAlignment="1">
      <alignment horizontal="center" vertical="center" wrapText="1"/>
    </xf>
    <xf numFmtId="0" fontId="1" fillId="59" borderId="50" xfId="0" applyFont="1" applyFill="1" applyBorder="1" applyAlignment="1">
      <alignment horizontal="center" vertical="center"/>
    </xf>
    <xf numFmtId="0" fontId="1" fillId="59" borderId="24" xfId="0" applyFont="1" applyFill="1" applyBorder="1" applyAlignment="1">
      <alignment horizontal="center" vertical="center"/>
    </xf>
    <xf numFmtId="0" fontId="1" fillId="59" borderId="100" xfId="0" applyFont="1" applyFill="1" applyBorder="1" applyAlignment="1">
      <alignment horizontal="center" vertical="center" wrapText="1"/>
    </xf>
    <xf numFmtId="0" fontId="1" fillId="59" borderId="100" xfId="0" applyFont="1" applyFill="1" applyBorder="1" applyAlignment="1">
      <alignment horizontal="center" vertical="center"/>
    </xf>
    <xf numFmtId="0" fontId="7" fillId="59" borderId="22" xfId="0" applyFont="1" applyFill="1" applyBorder="1" applyAlignment="1">
      <alignment horizontal="center" vertical="center"/>
    </xf>
    <xf numFmtId="0" fontId="8" fillId="59" borderId="50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8" fillId="59" borderId="62" xfId="0" applyFont="1" applyFill="1" applyBorder="1" applyAlignment="1">
      <alignment horizontal="center" vertical="center" wrapText="1"/>
    </xf>
    <xf numFmtId="0" fontId="2" fillId="0" borderId="23" xfId="0" applyFont="1" applyBorder="1" applyAlignment="1">
      <alignment horizontal="right" wrapText="1"/>
    </xf>
    <xf numFmtId="0" fontId="15" fillId="61" borderId="48" xfId="0" applyFont="1" applyFill="1" applyBorder="1" applyAlignment="1">
      <alignment horizontal="center"/>
    </xf>
    <xf numFmtId="0" fontId="15" fillId="61" borderId="0" xfId="0" applyFont="1" applyFill="1" applyBorder="1" applyAlignment="1">
      <alignment horizontal="center"/>
    </xf>
    <xf numFmtId="0" fontId="11" fillId="0" borderId="48" xfId="0" applyFont="1" applyBorder="1" applyAlignment="1">
      <alignment horizontal="center"/>
    </xf>
    <xf numFmtId="0" fontId="1" fillId="59" borderId="62" xfId="0" applyFont="1" applyFill="1" applyBorder="1" applyAlignment="1">
      <alignment horizontal="center" vertical="center" wrapText="1"/>
    </xf>
    <xf numFmtId="0" fontId="1" fillId="59" borderId="62" xfId="0" applyFont="1" applyFill="1" applyBorder="1" applyAlignment="1">
      <alignment horizontal="center" vertical="center"/>
    </xf>
    <xf numFmtId="0" fontId="18" fillId="0" borderId="23" xfId="0" applyFont="1" applyBorder="1" applyAlignment="1">
      <alignment horizontal="right" vertical="center" wrapText="1"/>
    </xf>
    <xf numFmtId="0" fontId="144" fillId="0" borderId="23" xfId="0" applyFont="1" applyBorder="1" applyAlignment="1">
      <alignment horizontal="right" vertical="center" wrapText="1"/>
    </xf>
    <xf numFmtId="0" fontId="1" fillId="59" borderId="103" xfId="0" applyFont="1" applyFill="1" applyBorder="1" applyAlignment="1">
      <alignment horizontal="center" vertical="center"/>
    </xf>
    <xf numFmtId="0" fontId="1" fillId="59" borderId="104" xfId="0" applyFont="1" applyFill="1" applyBorder="1" applyAlignment="1">
      <alignment horizontal="center" vertical="center"/>
    </xf>
    <xf numFmtId="0" fontId="1" fillId="59" borderId="17" xfId="0" applyFont="1" applyFill="1" applyBorder="1" applyAlignment="1">
      <alignment horizontal="center" vertical="center" wrapText="1"/>
    </xf>
    <xf numFmtId="0" fontId="8" fillId="59" borderId="101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top" wrapText="1"/>
    </xf>
    <xf numFmtId="0" fontId="7" fillId="59" borderId="100" xfId="0" applyFont="1" applyFill="1" applyBorder="1" applyAlignment="1">
      <alignment horizontal="center" vertical="center" wrapText="1"/>
    </xf>
    <xf numFmtId="0" fontId="8" fillId="59" borderId="100" xfId="0" applyFont="1" applyFill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right" vertical="center" wrapText="1"/>
    </xf>
    <xf numFmtId="0" fontId="5" fillId="0" borderId="59" xfId="0" applyFont="1" applyBorder="1" applyAlignment="1">
      <alignment horizontal="right" vertical="center" wrapText="1"/>
    </xf>
    <xf numFmtId="0" fontId="11" fillId="0" borderId="0" xfId="0" applyFont="1" applyAlignment="1">
      <alignment horizontal="center" wrapText="1"/>
    </xf>
    <xf numFmtId="0" fontId="212" fillId="0" borderId="23" xfId="0" applyFont="1" applyBorder="1" applyAlignment="1">
      <alignment horizontal="right" vertical="center"/>
    </xf>
    <xf numFmtId="0" fontId="0" fillId="0" borderId="23" xfId="0" applyBorder="1" applyAlignment="1">
      <alignment horizontal="right" vertical="center"/>
    </xf>
    <xf numFmtId="0" fontId="3" fillId="0" borderId="0" xfId="0" applyFont="1" applyBorder="1" applyAlignment="1">
      <alignment horizontal="center" vertical="center" wrapText="1"/>
    </xf>
    <xf numFmtId="0" fontId="204" fillId="0" borderId="0" xfId="0" applyFont="1" applyBorder="1" applyAlignment="1">
      <alignment horizontal="right" vertical="center"/>
    </xf>
    <xf numFmtId="0" fontId="65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145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vertical="center" wrapText="1"/>
    </xf>
    <xf numFmtId="0" fontId="144" fillId="0" borderId="0" xfId="0" applyFont="1" applyBorder="1" applyAlignment="1">
      <alignment horizontal="right" vertical="center" wrapText="1"/>
    </xf>
    <xf numFmtId="0" fontId="76" fillId="61" borderId="48" xfId="0" applyFont="1" applyFill="1" applyBorder="1" applyAlignment="1">
      <alignment horizontal="center" vertical="center" wrapText="1"/>
    </xf>
    <xf numFmtId="0" fontId="76" fillId="61" borderId="0" xfId="0" applyFont="1" applyFill="1" applyBorder="1" applyAlignment="1">
      <alignment horizontal="center" vertical="center" wrapText="1"/>
    </xf>
    <xf numFmtId="0" fontId="20" fillId="61" borderId="24" xfId="0" applyFont="1" applyFill="1" applyBorder="1" applyAlignment="1">
      <alignment horizontal="center"/>
    </xf>
    <xf numFmtId="0" fontId="20" fillId="61" borderId="0" xfId="0" applyFont="1" applyFill="1" applyBorder="1" applyAlignment="1">
      <alignment horizontal="center"/>
    </xf>
    <xf numFmtId="0" fontId="7" fillId="59" borderId="17" xfId="0" applyFont="1" applyFill="1" applyBorder="1" applyAlignment="1">
      <alignment horizontal="center" vertical="center"/>
    </xf>
    <xf numFmtId="0" fontId="8" fillId="59" borderId="17" xfId="0" applyFont="1" applyFill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17" fillId="59" borderId="17" xfId="0" applyFont="1" applyFill="1" applyBorder="1" applyAlignment="1">
      <alignment horizontal="center" vertical="center" wrapText="1"/>
    </xf>
    <xf numFmtId="0" fontId="3" fillId="61" borderId="23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right" wrapText="1"/>
    </xf>
    <xf numFmtId="0" fontId="2" fillId="0" borderId="23" xfId="0" applyFont="1" applyBorder="1" applyAlignment="1">
      <alignment horizontal="right" vertical="center" wrapText="1"/>
    </xf>
    <xf numFmtId="0" fontId="203" fillId="0" borderId="23" xfId="0" applyFont="1" applyBorder="1" applyAlignment="1">
      <alignment horizontal="right" vertical="center"/>
    </xf>
    <xf numFmtId="0" fontId="8" fillId="59" borderId="108" xfId="0" applyFont="1" applyFill="1" applyBorder="1" applyAlignment="1">
      <alignment horizontal="center" vertical="center" wrapText="1"/>
    </xf>
    <xf numFmtId="0" fontId="8" fillId="59" borderId="109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right" wrapText="1"/>
    </xf>
    <xf numFmtId="0" fontId="1" fillId="59" borderId="66" xfId="0" applyFont="1" applyFill="1" applyBorder="1" applyAlignment="1">
      <alignment horizontal="center" vertical="center"/>
    </xf>
    <xf numFmtId="0" fontId="11" fillId="59" borderId="62" xfId="0" applyFont="1" applyFill="1" applyBorder="1" applyAlignment="1">
      <alignment horizontal="center" vertical="center" wrapText="1"/>
    </xf>
    <xf numFmtId="0" fontId="11" fillId="59" borderId="22" xfId="0" applyFont="1" applyFill="1" applyBorder="1" applyAlignment="1">
      <alignment horizontal="center" vertical="center"/>
    </xf>
    <xf numFmtId="0" fontId="17" fillId="59" borderId="66" xfId="0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center"/>
    </xf>
    <xf numFmtId="0" fontId="32" fillId="0" borderId="22" xfId="0" applyFont="1" applyBorder="1" applyAlignment="1">
      <alignment horizontal="center" vertical="center" textRotation="90" wrapText="1"/>
    </xf>
    <xf numFmtId="0" fontId="32" fillId="0" borderId="66" xfId="0" applyFont="1" applyBorder="1" applyAlignment="1">
      <alignment horizontal="center" vertical="center" textRotation="90" wrapText="1"/>
    </xf>
    <xf numFmtId="0" fontId="32" fillId="0" borderId="62" xfId="0" applyFont="1" applyBorder="1" applyAlignment="1">
      <alignment horizontal="center" vertical="center" textRotation="90" wrapText="1"/>
    </xf>
    <xf numFmtId="0" fontId="31" fillId="0" borderId="22" xfId="0" applyFont="1" applyBorder="1" applyAlignment="1">
      <alignment horizontal="center" vertical="center" wrapText="1"/>
    </xf>
    <xf numFmtId="0" fontId="31" fillId="0" borderId="62" xfId="0" applyFont="1" applyBorder="1" applyAlignment="1">
      <alignment horizontal="center" vertical="center" wrapText="1"/>
    </xf>
    <xf numFmtId="0" fontId="31" fillId="0" borderId="17" xfId="0" applyFont="1" applyBorder="1" applyAlignment="1">
      <alignment horizontal="center"/>
    </xf>
    <xf numFmtId="0" fontId="31" fillId="0" borderId="17" xfId="0" applyFont="1" applyBorder="1" applyAlignment="1">
      <alignment horizontal="center" vertical="center" wrapText="1"/>
    </xf>
    <xf numFmtId="0" fontId="31" fillId="0" borderId="17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/>
    </xf>
    <xf numFmtId="0" fontId="17" fillId="0" borderId="22" xfId="0" applyFont="1" applyBorder="1" applyAlignment="1">
      <alignment horizontal="center"/>
    </xf>
    <xf numFmtId="0" fontId="17" fillId="0" borderId="62" xfId="0" applyFont="1" applyBorder="1" applyAlignment="1">
      <alignment horizontal="center"/>
    </xf>
    <xf numFmtId="0" fontId="17" fillId="0" borderId="17" xfId="0" applyFont="1" applyBorder="1" applyAlignment="1">
      <alignment horizontal="center"/>
    </xf>
    <xf numFmtId="0" fontId="34" fillId="0" borderId="0" xfId="0" applyFont="1" applyBorder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08" fillId="0" borderId="92" xfId="0" applyFont="1" applyBorder="1" applyAlignment="1">
      <alignment horizontal="center" vertical="center" wrapText="1"/>
    </xf>
    <xf numFmtId="0" fontId="208" fillId="0" borderId="93" xfId="0" applyFont="1" applyBorder="1" applyAlignment="1">
      <alignment horizontal="center" vertical="center"/>
    </xf>
    <xf numFmtId="0" fontId="208" fillId="0" borderId="80" xfId="0" applyFont="1" applyBorder="1" applyAlignment="1">
      <alignment horizontal="center" vertical="center"/>
    </xf>
    <xf numFmtId="0" fontId="208" fillId="0" borderId="102" xfId="0" applyFont="1" applyBorder="1" applyAlignment="1">
      <alignment horizontal="center" vertical="center"/>
    </xf>
    <xf numFmtId="0" fontId="34" fillId="0" borderId="42" xfId="0" applyFont="1" applyBorder="1" applyAlignment="1">
      <alignment horizontal="left" vertical="center" wrapText="1"/>
    </xf>
    <xf numFmtId="0" fontId="32" fillId="0" borderId="100" xfId="0" applyFont="1" applyBorder="1" applyAlignment="1">
      <alignment horizontal="center" vertical="center" textRotation="90" wrapText="1"/>
    </xf>
    <xf numFmtId="0" fontId="0" fillId="0" borderId="22" xfId="0" applyBorder="1" applyAlignment="1">
      <alignment horizontal="center"/>
    </xf>
    <xf numFmtId="0" fontId="0" fillId="0" borderId="62" xfId="0" applyBorder="1" applyAlignment="1">
      <alignment horizontal="center"/>
    </xf>
    <xf numFmtId="0" fontId="8" fillId="0" borderId="22" xfId="0" applyFont="1" applyBorder="1" applyAlignment="1">
      <alignment horizontal="center" vertical="center" wrapText="1"/>
    </xf>
    <xf numFmtId="0" fontId="8" fillId="0" borderId="66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42" fillId="59" borderId="67" xfId="0" applyFont="1" applyFill="1" applyBorder="1" applyAlignment="1">
      <alignment horizontal="center" vertical="center" wrapText="1"/>
    </xf>
    <xf numFmtId="0" fontId="42" fillId="59" borderId="68" xfId="0" applyFont="1" applyFill="1" applyBorder="1" applyAlignment="1">
      <alignment horizontal="center" vertical="center"/>
    </xf>
    <xf numFmtId="0" fontId="42" fillId="59" borderId="64" xfId="0" applyFont="1" applyFill="1" applyBorder="1" applyAlignment="1">
      <alignment horizontal="center" vertical="center"/>
    </xf>
    <xf numFmtId="0" fontId="42" fillId="59" borderId="65" xfId="0" applyFont="1" applyFill="1" applyBorder="1" applyAlignment="1">
      <alignment horizontal="center" vertical="center"/>
    </xf>
    <xf numFmtId="0" fontId="51" fillId="59" borderId="74" xfId="1942" applyFont="1" applyFill="1" applyBorder="1" applyAlignment="1">
      <alignment horizontal="center" vertical="center"/>
    </xf>
    <xf numFmtId="0" fontId="51" fillId="59" borderId="29" xfId="1942" applyFont="1" applyFill="1" applyBorder="1" applyAlignment="1">
      <alignment horizontal="center" vertical="center"/>
    </xf>
    <xf numFmtId="0" fontId="34" fillId="59" borderId="69" xfId="0" applyFont="1" applyFill="1" applyBorder="1" applyAlignment="1">
      <alignment horizontal="center" vertical="center"/>
    </xf>
    <xf numFmtId="0" fontId="42" fillId="59" borderId="47" xfId="0" applyFont="1" applyFill="1" applyBorder="1" applyAlignment="1">
      <alignment horizontal="center" vertical="center"/>
    </xf>
    <xf numFmtId="0" fontId="42" fillId="59" borderId="75" xfId="0" applyFont="1" applyFill="1" applyBorder="1" applyAlignment="1">
      <alignment horizontal="center" vertical="center"/>
    </xf>
    <xf numFmtId="0" fontId="216" fillId="0" borderId="0" xfId="0" applyFont="1" applyAlignment="1">
      <alignment horizontal="center" textRotation="90"/>
    </xf>
    <xf numFmtId="0" fontId="7" fillId="92" borderId="20" xfId="0" applyFont="1" applyFill="1" applyBorder="1" applyAlignment="1">
      <alignment horizontal="center" vertical="center"/>
    </xf>
    <xf numFmtId="0" fontId="7" fillId="92" borderId="78" xfId="0" applyFont="1" applyFill="1" applyBorder="1" applyAlignment="1">
      <alignment horizontal="center" vertical="center"/>
    </xf>
    <xf numFmtId="0" fontId="7" fillId="92" borderId="98" xfId="0" applyFont="1" applyFill="1" applyBorder="1" applyAlignment="1">
      <alignment horizontal="center" vertical="center"/>
    </xf>
    <xf numFmtId="0" fontId="7" fillId="92" borderId="99" xfId="0" applyFont="1" applyFill="1" applyBorder="1" applyAlignment="1">
      <alignment horizontal="center" vertical="center"/>
    </xf>
    <xf numFmtId="0" fontId="7" fillId="81" borderId="20" xfId="0" applyFont="1" applyFill="1" applyBorder="1" applyAlignment="1">
      <alignment horizontal="center" vertical="center"/>
    </xf>
    <xf numFmtId="0" fontId="7" fillId="81" borderId="78" xfId="0" applyFont="1" applyFill="1" applyBorder="1" applyAlignment="1">
      <alignment horizontal="center" vertical="center"/>
    </xf>
    <xf numFmtId="0" fontId="7" fillId="81" borderId="84" xfId="0" applyFont="1" applyFill="1" applyBorder="1" applyAlignment="1">
      <alignment horizontal="center" vertical="center"/>
    </xf>
    <xf numFmtId="0" fontId="7" fillId="81" borderId="95" xfId="0" applyFont="1" applyFill="1" applyBorder="1" applyAlignment="1">
      <alignment horizontal="center" vertical="center"/>
    </xf>
    <xf numFmtId="0" fontId="38" fillId="59" borderId="67" xfId="0" applyFont="1" applyFill="1" applyBorder="1" applyAlignment="1">
      <alignment horizontal="center" vertical="center" wrapText="1"/>
    </xf>
    <xf numFmtId="0" fontId="51" fillId="59" borderId="71" xfId="1942" applyFont="1" applyFill="1" applyBorder="1" applyAlignment="1">
      <alignment horizontal="center" vertical="center"/>
    </xf>
    <xf numFmtId="0" fontId="51" fillId="59" borderId="96" xfId="1942" applyFont="1" applyFill="1" applyBorder="1" applyAlignment="1">
      <alignment horizontal="center" vertical="center"/>
    </xf>
    <xf numFmtId="0" fontId="7" fillId="92" borderId="70" xfId="0" applyFont="1" applyFill="1" applyBorder="1" applyAlignment="1">
      <alignment horizontal="center" vertical="center"/>
    </xf>
    <xf numFmtId="0" fontId="7" fillId="92" borderId="97" xfId="0" applyFont="1" applyFill="1" applyBorder="1" applyAlignment="1">
      <alignment horizontal="center" vertical="center"/>
    </xf>
    <xf numFmtId="0" fontId="7" fillId="81" borderId="70" xfId="0" applyFont="1" applyFill="1" applyBorder="1" applyAlignment="1">
      <alignment horizontal="center" vertical="center"/>
    </xf>
    <xf numFmtId="0" fontId="7" fillId="81" borderId="97" xfId="0" applyFont="1" applyFill="1" applyBorder="1" applyAlignment="1">
      <alignment horizontal="center" vertical="center"/>
    </xf>
    <xf numFmtId="1" fontId="38" fillId="47" borderId="64" xfId="0" applyNumberFormat="1" applyFont="1" applyFill="1" applyBorder="1" applyAlignment="1">
      <alignment horizontal="center" vertical="center"/>
    </xf>
    <xf numFmtId="1" fontId="38" fillId="47" borderId="65" xfId="0" applyNumberFormat="1" applyFont="1" applyFill="1" applyBorder="1" applyAlignment="1">
      <alignment horizontal="center" vertical="center"/>
    </xf>
    <xf numFmtId="1" fontId="38" fillId="47" borderId="69" xfId="0" applyNumberFormat="1" applyFont="1" applyFill="1" applyBorder="1" applyAlignment="1">
      <alignment horizontal="center" vertical="center"/>
    </xf>
    <xf numFmtId="1" fontId="38" fillId="47" borderId="26" xfId="0" applyNumberFormat="1" applyFont="1" applyFill="1" applyBorder="1" applyAlignment="1">
      <alignment horizontal="center" vertical="center"/>
    </xf>
    <xf numFmtId="1" fontId="35" fillId="47" borderId="69" xfId="0" applyNumberFormat="1" applyFont="1" applyFill="1" applyBorder="1" applyAlignment="1">
      <alignment horizontal="center" vertical="center"/>
    </xf>
    <xf numFmtId="1" fontId="38" fillId="47" borderId="70" xfId="0" applyNumberFormat="1" applyFont="1" applyFill="1" applyBorder="1" applyAlignment="1">
      <alignment horizontal="center" vertical="center"/>
    </xf>
    <xf numFmtId="1" fontId="38" fillId="47" borderId="71" xfId="0" applyNumberFormat="1" applyFont="1" applyFill="1" applyBorder="1" applyAlignment="1">
      <alignment horizontal="center" vertical="center"/>
    </xf>
    <xf numFmtId="0" fontId="42" fillId="59" borderId="72" xfId="0" applyFont="1" applyFill="1" applyBorder="1" applyAlignment="1">
      <alignment horizontal="center" vertical="center" wrapText="1"/>
    </xf>
    <xf numFmtId="0" fontId="42" fillId="59" borderId="73" xfId="0" applyFont="1" applyFill="1" applyBorder="1" applyAlignment="1">
      <alignment horizontal="center" vertical="center"/>
    </xf>
    <xf numFmtId="0" fontId="43" fillId="61" borderId="84" xfId="1942" applyFont="1" applyFill="1" applyBorder="1" applyAlignment="1">
      <alignment horizontal="left" vertical="center"/>
    </xf>
    <xf numFmtId="0" fontId="183" fillId="0" borderId="42" xfId="0" applyFont="1" applyBorder="1" applyAlignment="1">
      <alignment horizontal="left"/>
    </xf>
    <xf numFmtId="0" fontId="164" fillId="51" borderId="76" xfId="0" applyFont="1" applyFill="1" applyBorder="1" applyAlignment="1">
      <alignment horizontal="center" wrapText="1"/>
    </xf>
    <xf numFmtId="0" fontId="7" fillId="69" borderId="0" xfId="0" applyFont="1" applyFill="1" applyAlignment="1">
      <alignment horizontal="center"/>
    </xf>
    <xf numFmtId="0" fontId="85" fillId="28" borderId="23" xfId="0" applyFont="1" applyFill="1" applyBorder="1" applyAlignment="1">
      <alignment horizontal="center" vertical="center"/>
    </xf>
    <xf numFmtId="0" fontId="78" fillId="0" borderId="77" xfId="0" applyFont="1" applyBorder="1" applyAlignment="1">
      <alignment horizontal="center"/>
    </xf>
    <xf numFmtId="0" fontId="1" fillId="59" borderId="20" xfId="0" applyFont="1" applyFill="1" applyBorder="1" applyAlignment="1">
      <alignment horizontal="center" vertical="center"/>
    </xf>
    <xf numFmtId="0" fontId="1" fillId="59" borderId="77" xfId="0" applyFont="1" applyFill="1" applyBorder="1" applyAlignment="1">
      <alignment horizontal="center" vertical="center"/>
    </xf>
    <xf numFmtId="0" fontId="1" fillId="59" borderId="78" xfId="0" applyFont="1" applyFill="1" applyBorder="1" applyAlignment="1">
      <alignment horizontal="center" vertical="center"/>
    </xf>
    <xf numFmtId="0" fontId="0" fillId="0" borderId="19" xfId="0" applyBorder="1" applyAlignment="1">
      <alignment horizontal="left" vertical="center" wrapText="1"/>
    </xf>
    <xf numFmtId="0" fontId="0" fillId="0" borderId="19" xfId="0" applyBorder="1" applyAlignment="1">
      <alignment horizontal="left" vertical="center"/>
    </xf>
    <xf numFmtId="0" fontId="80" fillId="0" borderId="19" xfId="0" applyFont="1" applyBorder="1" applyAlignment="1">
      <alignment horizontal="left" vertical="center" wrapText="1"/>
    </xf>
    <xf numFmtId="0" fontId="80" fillId="0" borderId="19" xfId="0" applyFont="1" applyBorder="1" applyAlignment="1">
      <alignment horizontal="left" vertical="center"/>
    </xf>
    <xf numFmtId="0" fontId="0" fillId="0" borderId="19" xfId="0" applyBorder="1" applyAlignment="1">
      <alignment horizontal="center" vertical="center" wrapText="1"/>
    </xf>
    <xf numFmtId="0" fontId="0" fillId="0" borderId="19" xfId="0" applyBorder="1" applyAlignment="1"/>
    <xf numFmtId="0" fontId="1" fillId="0" borderId="36" xfId="0" applyFont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84" xfId="0" applyBorder="1" applyAlignment="1">
      <alignment horizontal="left" vertical="center" wrapText="1"/>
    </xf>
    <xf numFmtId="0" fontId="0" fillId="0" borderId="42" xfId="0" applyBorder="1" applyAlignment="1">
      <alignment horizontal="left" vertical="center" wrapText="1"/>
    </xf>
    <xf numFmtId="0" fontId="0" fillId="0" borderId="95" xfId="0" applyBorder="1" applyAlignment="1">
      <alignment horizontal="left" vertical="center" wrapText="1"/>
    </xf>
    <xf numFmtId="0" fontId="0" fillId="0" borderId="48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83" xfId="0" applyBorder="1" applyAlignment="1">
      <alignment horizontal="left" vertical="center" wrapText="1"/>
    </xf>
    <xf numFmtId="0" fontId="0" fillId="0" borderId="43" xfId="0" applyBorder="1" applyAlignment="1">
      <alignment horizontal="left" vertical="center" wrapText="1"/>
    </xf>
    <xf numFmtId="0" fontId="0" fillId="0" borderId="82" xfId="0" applyBorder="1" applyAlignment="1">
      <alignment horizontal="left" vertical="center" wrapText="1"/>
    </xf>
    <xf numFmtId="0" fontId="0" fillId="0" borderId="94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77" xfId="0" applyBorder="1" applyAlignment="1">
      <alignment horizontal="left" vertical="center" wrapText="1"/>
    </xf>
    <xf numFmtId="0" fontId="0" fillId="0" borderId="78" xfId="0" applyBorder="1" applyAlignment="1">
      <alignment horizontal="left" vertical="center" wrapText="1"/>
    </xf>
    <xf numFmtId="0" fontId="59" fillId="61" borderId="107" xfId="0" applyFont="1" applyFill="1" applyBorder="1" applyAlignment="1">
      <alignment horizontal="center" wrapText="1"/>
    </xf>
    <xf numFmtId="0" fontId="0" fillId="82" borderId="35" xfId="0" applyFill="1" applyBorder="1" applyAlignment="1">
      <alignment horizontal="center" vertical="center" wrapText="1"/>
    </xf>
    <xf numFmtId="0" fontId="0" fillId="82" borderId="105" xfId="0" applyFill="1" applyBorder="1" applyAlignment="1">
      <alignment horizontal="center" vertical="center" wrapText="1"/>
    </xf>
    <xf numFmtId="0" fontId="11" fillId="82" borderId="36" xfId="0" applyFont="1" applyFill="1" applyBorder="1" applyAlignment="1">
      <alignment horizontal="center" vertical="center"/>
    </xf>
    <xf numFmtId="0" fontId="11" fillId="82" borderId="18" xfId="0" applyFont="1" applyFill="1" applyBorder="1" applyAlignment="1">
      <alignment horizontal="center" vertical="center"/>
    </xf>
    <xf numFmtId="0" fontId="11" fillId="82" borderId="37" xfId="0" applyFont="1" applyFill="1" applyBorder="1" applyAlignment="1">
      <alignment horizontal="center" vertical="center"/>
    </xf>
    <xf numFmtId="0" fontId="11" fillId="82" borderId="106" xfId="0" applyFont="1" applyFill="1" applyBorder="1" applyAlignment="1">
      <alignment horizontal="center" vertical="center"/>
    </xf>
    <xf numFmtId="0" fontId="59" fillId="0" borderId="0" xfId="0" applyFont="1" applyBorder="1" applyAlignment="1">
      <alignment horizontal="center" wrapText="1"/>
    </xf>
    <xf numFmtId="0" fontId="84" fillId="54" borderId="0" xfId="0" applyFont="1" applyFill="1" applyAlignment="1">
      <alignment horizontal="center"/>
    </xf>
    <xf numFmtId="0" fontId="59" fillId="0" borderId="0" xfId="0" applyFont="1" applyBorder="1" applyAlignment="1">
      <alignment horizontal="center"/>
    </xf>
    <xf numFmtId="0" fontId="59" fillId="61" borderId="0" xfId="0" applyFont="1" applyFill="1" applyAlignment="1">
      <alignment horizontal="center" wrapText="1"/>
    </xf>
    <xf numFmtId="0" fontId="59" fillId="61" borderId="0" xfId="0" applyFont="1" applyFill="1" applyAlignment="1">
      <alignment horizontal="center"/>
    </xf>
    <xf numFmtId="0" fontId="83" fillId="50" borderId="0" xfId="0" applyFont="1" applyFill="1" applyAlignment="1">
      <alignment horizontal="center"/>
    </xf>
    <xf numFmtId="0" fontId="7" fillId="0" borderId="82" xfId="0" applyFont="1" applyBorder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82" borderId="36" xfId="0" applyFill="1" applyBorder="1" applyAlignment="1">
      <alignment horizontal="center"/>
    </xf>
    <xf numFmtId="0" fontId="0" fillId="82" borderId="18" xfId="0" applyFill="1" applyBorder="1" applyAlignment="1">
      <alignment horizontal="center"/>
    </xf>
    <xf numFmtId="0" fontId="82" fillId="0" borderId="19" xfId="1945" applyFont="1" applyBorder="1" applyAlignment="1">
      <alignment horizontal="center" vertical="center"/>
    </xf>
    <xf numFmtId="0" fontId="157" fillId="0" borderId="19" xfId="1945" applyFont="1" applyBorder="1" applyAlignment="1">
      <alignment horizontal="left" vertical="center" wrapText="1" indent="1"/>
    </xf>
    <xf numFmtId="0" fontId="160" fillId="0" borderId="20" xfId="1454" applyNumberFormat="1" applyFont="1" applyFill="1" applyBorder="1" applyAlignment="1" applyProtection="1">
      <alignment horizontal="center" vertical="center"/>
    </xf>
    <xf numFmtId="0" fontId="160" fillId="0" borderId="77" xfId="1454" applyNumberFormat="1" applyFont="1" applyFill="1" applyBorder="1" applyAlignment="1" applyProtection="1">
      <alignment horizontal="center" vertical="center"/>
    </xf>
    <xf numFmtId="0" fontId="160" fillId="0" borderId="78" xfId="1454" applyNumberFormat="1" applyFont="1" applyFill="1" applyBorder="1" applyAlignment="1" applyProtection="1">
      <alignment horizontal="center" vertical="center"/>
    </xf>
    <xf numFmtId="0" fontId="160" fillId="0" borderId="48" xfId="1454" applyNumberFormat="1" applyFont="1" applyFill="1" applyBorder="1" applyAlignment="1" applyProtection="1">
      <alignment horizontal="center" vertical="center"/>
    </xf>
    <xf numFmtId="0" fontId="160" fillId="0" borderId="0" xfId="1454" applyNumberFormat="1" applyFont="1" applyFill="1" applyBorder="1" applyAlignment="1" applyProtection="1">
      <alignment horizontal="center" vertical="center"/>
    </xf>
    <xf numFmtId="0" fontId="160" fillId="0" borderId="83" xfId="1454" applyNumberFormat="1" applyFont="1" applyFill="1" applyBorder="1" applyAlignment="1" applyProtection="1">
      <alignment horizontal="center" vertical="center"/>
    </xf>
    <xf numFmtId="49" fontId="166" fillId="0" borderId="0" xfId="1454" applyNumberFormat="1" applyFont="1" applyFill="1" applyBorder="1" applyAlignment="1" applyProtection="1">
      <alignment horizontal="center" vertical="center"/>
    </xf>
    <xf numFmtId="49" fontId="153" fillId="0" borderId="0" xfId="1454" applyNumberFormat="1" applyFont="1" applyFill="1" applyBorder="1" applyAlignment="1" applyProtection="1">
      <alignment horizontal="left" wrapText="1"/>
    </xf>
    <xf numFmtId="49" fontId="153" fillId="0" borderId="0" xfId="1454" applyNumberFormat="1" applyFont="1" applyFill="1" applyBorder="1" applyAlignment="1" applyProtection="1">
      <alignment horizontal="left" vertical="center" wrapText="1"/>
    </xf>
    <xf numFmtId="0" fontId="154" fillId="0" borderId="20" xfId="1454" applyNumberFormat="1" applyFont="1" applyFill="1" applyBorder="1" applyAlignment="1" applyProtection="1">
      <alignment horizontal="center" vertical="center"/>
    </xf>
    <xf numFmtId="0" fontId="154" fillId="0" borderId="77" xfId="1454" applyNumberFormat="1" applyFont="1" applyFill="1" applyBorder="1" applyAlignment="1" applyProtection="1">
      <alignment horizontal="center" vertical="center"/>
    </xf>
    <xf numFmtId="0" fontId="154" fillId="0" borderId="78" xfId="1454" applyNumberFormat="1" applyFont="1" applyFill="1" applyBorder="1" applyAlignment="1" applyProtection="1">
      <alignment horizontal="center" vertical="center"/>
    </xf>
    <xf numFmtId="0" fontId="0" fillId="0" borderId="19" xfId="0" applyBorder="1" applyAlignment="1">
      <alignment horizontal="center" vertical="center"/>
    </xf>
    <xf numFmtId="0" fontId="182" fillId="72" borderId="19" xfId="0" applyFont="1" applyFill="1" applyBorder="1" applyAlignment="1">
      <alignment horizontal="center" vertical="center"/>
    </xf>
    <xf numFmtId="0" fontId="151" fillId="51" borderId="0" xfId="0" applyFont="1" applyFill="1" applyAlignment="1">
      <alignment horizontal="center"/>
    </xf>
    <xf numFmtId="0" fontId="178" fillId="0" borderId="48" xfId="0" applyFont="1" applyBorder="1" applyAlignment="1">
      <alignment vertical="top" wrapText="1"/>
    </xf>
    <xf numFmtId="0" fontId="178" fillId="0" borderId="0" xfId="0" applyFont="1" applyAlignment="1">
      <alignment vertical="top"/>
    </xf>
    <xf numFmtId="0" fontId="178" fillId="0" borderId="48" xfId="0" applyFont="1" applyBorder="1" applyAlignment="1">
      <alignment vertical="top"/>
    </xf>
    <xf numFmtId="0" fontId="32" fillId="72" borderId="19" xfId="0" applyFont="1" applyFill="1" applyBorder="1" applyAlignment="1">
      <alignment horizontal="center" vertical="center" wrapText="1"/>
    </xf>
    <xf numFmtId="0" fontId="40" fillId="89" borderId="19" xfId="0" applyFont="1" applyFill="1" applyBorder="1" applyAlignment="1">
      <alignment horizontal="center" vertical="center" wrapText="1"/>
    </xf>
    <xf numFmtId="0" fontId="40" fillId="72" borderId="19" xfId="0" applyFont="1" applyFill="1" applyBorder="1" applyAlignment="1">
      <alignment horizontal="center" vertical="center" wrapText="1"/>
    </xf>
    <xf numFmtId="0" fontId="201" fillId="0" borderId="19" xfId="0" applyFont="1" applyBorder="1" applyAlignment="1">
      <alignment horizontal="center"/>
    </xf>
    <xf numFmtId="0" fontId="201" fillId="89" borderId="19" xfId="0" applyFont="1" applyFill="1" applyBorder="1" applyAlignment="1">
      <alignment horizontal="center"/>
    </xf>
    <xf numFmtId="0" fontId="158" fillId="0" borderId="85" xfId="0" applyFont="1" applyFill="1" applyBorder="1" applyAlignment="1">
      <alignment horizontal="center"/>
    </xf>
    <xf numFmtId="0" fontId="158" fillId="0" borderId="86" xfId="0" applyFont="1" applyFill="1" applyBorder="1" applyAlignment="1">
      <alignment horizontal="center"/>
    </xf>
    <xf numFmtId="0" fontId="180" fillId="75" borderId="87" xfId="0" applyFont="1" applyFill="1" applyBorder="1" applyAlignment="1">
      <alignment horizontal="center"/>
    </xf>
    <xf numFmtId="0" fontId="38" fillId="0" borderId="0" xfId="0" applyFont="1" applyAlignment="1">
      <alignment horizontal="left" wrapText="1"/>
    </xf>
    <xf numFmtId="0" fontId="42" fillId="0" borderId="0" xfId="0" applyFont="1" applyAlignment="1">
      <alignment horizontal="left" wrapText="1"/>
    </xf>
    <xf numFmtId="0" fontId="51" fillId="62" borderId="79" xfId="0" applyFont="1" applyFill="1" applyBorder="1" applyAlignment="1">
      <alignment horizontal="left"/>
    </xf>
    <xf numFmtId="0" fontId="51" fillId="62" borderId="0" xfId="0" applyFont="1" applyFill="1" applyBorder="1" applyAlignment="1">
      <alignment horizontal="left"/>
    </xf>
    <xf numFmtId="0" fontId="51" fillId="62" borderId="0" xfId="0" applyNumberFormat="1" applyFont="1" applyFill="1" applyBorder="1" applyAlignment="1">
      <alignment horizontal="left" vertical="top" wrapText="1"/>
    </xf>
    <xf numFmtId="0" fontId="69" fillId="13" borderId="76" xfId="0" applyFont="1" applyFill="1" applyBorder="1" applyAlignment="1">
      <alignment horizontal="center" vertical="top" wrapText="1"/>
    </xf>
    <xf numFmtId="0" fontId="70" fillId="76" borderId="19" xfId="0" applyFont="1" applyFill="1" applyBorder="1" applyAlignment="1">
      <alignment horizontal="center"/>
    </xf>
    <xf numFmtId="0" fontId="0" fillId="76" borderId="19" xfId="0" applyFont="1" applyFill="1" applyBorder="1" applyAlignment="1">
      <alignment horizontal="center"/>
    </xf>
    <xf numFmtId="0" fontId="51" fillId="0" borderId="19" xfId="0" applyFont="1" applyFill="1" applyBorder="1" applyAlignment="1">
      <alignment horizontal="center" vertical="center"/>
    </xf>
    <xf numFmtId="0" fontId="179" fillId="0" borderId="19" xfId="0" applyFont="1" applyBorder="1" applyAlignment="1">
      <alignment horizontal="center" vertical="center"/>
    </xf>
    <xf numFmtId="0" fontId="58" fillId="69" borderId="80" xfId="0" applyFont="1" applyFill="1" applyBorder="1" applyAlignment="1">
      <alignment horizontal="center"/>
    </xf>
    <xf numFmtId="0" fontId="58" fillId="69" borderId="0" xfId="0" applyFont="1" applyFill="1" applyBorder="1" applyAlignment="1">
      <alignment horizontal="center"/>
    </xf>
    <xf numFmtId="0" fontId="81" fillId="61" borderId="0" xfId="0" applyFont="1" applyFill="1" applyBorder="1" applyAlignment="1">
      <alignment horizontal="left" wrapText="1"/>
    </xf>
    <xf numFmtId="0" fontId="32" fillId="0" borderId="84" xfId="0" applyFont="1" applyFill="1" applyBorder="1" applyAlignment="1">
      <alignment horizontal="center" vertical="top" wrapText="1"/>
    </xf>
    <xf numFmtId="0" fontId="32" fillId="0" borderId="42" xfId="0" applyFont="1" applyFill="1" applyBorder="1" applyAlignment="1">
      <alignment horizontal="center" vertical="top" wrapText="1"/>
    </xf>
    <xf numFmtId="0" fontId="32" fillId="0" borderId="95" xfId="0" applyFont="1" applyFill="1" applyBorder="1" applyAlignment="1">
      <alignment horizontal="center" vertical="top" wrapText="1"/>
    </xf>
    <xf numFmtId="0" fontId="69" fillId="23" borderId="76" xfId="0" applyFont="1" applyFill="1" applyBorder="1" applyAlignment="1">
      <alignment horizontal="center" wrapText="1"/>
    </xf>
    <xf numFmtId="0" fontId="69" fillId="23" borderId="0" xfId="0" applyFont="1" applyFill="1" applyBorder="1" applyAlignment="1">
      <alignment horizontal="center" wrapText="1"/>
    </xf>
    <xf numFmtId="1" fontId="182" fillId="72" borderId="19" xfId="1930" applyNumberFormat="1" applyFont="1" applyFill="1" applyBorder="1" applyAlignment="1">
      <alignment horizontal="center" vertical="center" wrapText="1"/>
    </xf>
    <xf numFmtId="0" fontId="182" fillId="0" borderId="19" xfId="0" applyFont="1" applyBorder="1" applyAlignment="1">
      <alignment horizontal="center" vertical="center"/>
    </xf>
    <xf numFmtId="0" fontId="182" fillId="0" borderId="19" xfId="0" applyFont="1" applyBorder="1" applyAlignment="1">
      <alignment horizontal="center" vertical="center" wrapText="1"/>
    </xf>
    <xf numFmtId="0" fontId="69" fillId="13" borderId="0" xfId="0" applyFont="1" applyFill="1" applyBorder="1" applyAlignment="1">
      <alignment horizontal="center" vertical="top" wrapText="1"/>
    </xf>
    <xf numFmtId="0" fontId="151" fillId="51" borderId="0" xfId="0" applyFont="1" applyFill="1" applyBorder="1" applyAlignment="1">
      <alignment horizontal="center"/>
    </xf>
    <xf numFmtId="0" fontId="195" fillId="0" borderId="0" xfId="0" applyFont="1" applyAlignment="1">
      <alignment horizontal="center" vertical="center"/>
    </xf>
    <xf numFmtId="0" fontId="198" fillId="0" borderId="42" xfId="1930" applyFont="1" applyBorder="1" applyAlignment="1">
      <alignment horizontal="center" vertical="center" wrapText="1"/>
    </xf>
    <xf numFmtId="0" fontId="177" fillId="0" borderId="82" xfId="0" applyFont="1" applyBorder="1" applyAlignment="1">
      <alignment horizontal="left" vertical="center"/>
    </xf>
    <xf numFmtId="0" fontId="177" fillId="0" borderId="82" xfId="1930" applyFont="1" applyFill="1" applyBorder="1" applyAlignment="1">
      <alignment horizontal="left" vertical="center" wrapText="1"/>
    </xf>
    <xf numFmtId="0" fontId="198" fillId="0" borderId="20" xfId="1930" applyFont="1" applyBorder="1" applyAlignment="1">
      <alignment horizontal="center" vertical="center"/>
    </xf>
    <xf numFmtId="0" fontId="198" fillId="0" borderId="78" xfId="1930" applyFont="1" applyBorder="1" applyAlignment="1">
      <alignment horizontal="center" vertical="center"/>
    </xf>
  </cellXfs>
  <cellStyles count="2285">
    <cellStyle name="_x0004_???" xfId="1"/>
    <cellStyle name="_ET_STYLE_NoName_00_" xfId="2"/>
    <cellStyle name="_Прайс Оптим APPLIMO" xfId="3"/>
    <cellStyle name="20% - Accent1" xfId="4"/>
    <cellStyle name="20% - Accent2" xfId="5"/>
    <cellStyle name="20% - Accent3" xfId="6"/>
    <cellStyle name="20% - Accent4" xfId="7"/>
    <cellStyle name="20% - Accent5" xfId="8"/>
    <cellStyle name="20% - Accent6" xfId="9"/>
    <cellStyle name="20% - Акцент1 10" xfId="10"/>
    <cellStyle name="20% - Акцент1 10 2" xfId="11"/>
    <cellStyle name="20% - Акцент1 11" xfId="12"/>
    <cellStyle name="20% - Акцент1 11 2" xfId="13"/>
    <cellStyle name="20% - Акцент1 12" xfId="14"/>
    <cellStyle name="20% - Акцент1 13" xfId="15"/>
    <cellStyle name="20% - Акцент1 14" xfId="16"/>
    <cellStyle name="20% - Акцент1 15" xfId="17"/>
    <cellStyle name="20% - Акцент1 16" xfId="18"/>
    <cellStyle name="20% - Акцент1 17" xfId="19"/>
    <cellStyle name="20% - Акцент1 18" xfId="20"/>
    <cellStyle name="20% - Акцент1 19" xfId="21"/>
    <cellStyle name="20% - Акцент1 2" xfId="22"/>
    <cellStyle name="20% - Акцент1 2 2" xfId="23"/>
    <cellStyle name="20% - Акцент1 20" xfId="24"/>
    <cellStyle name="20% - Акцент1 21" xfId="25"/>
    <cellStyle name="20% - Акцент1 22" xfId="26"/>
    <cellStyle name="20% - Акцент1 23" xfId="27"/>
    <cellStyle name="20% - Акцент1 24" xfId="28"/>
    <cellStyle name="20% - Акцент1 25" xfId="29"/>
    <cellStyle name="20% - Акцент1 26" xfId="30"/>
    <cellStyle name="20% - Акцент1 27" xfId="31"/>
    <cellStyle name="20% - Акцент1 28" xfId="32"/>
    <cellStyle name="20% - Акцент1 29" xfId="33"/>
    <cellStyle name="20% - Акцент1 3" xfId="34"/>
    <cellStyle name="20% - Акцент1 3 2" xfId="35"/>
    <cellStyle name="20% - Акцент1 30" xfId="36"/>
    <cellStyle name="20% - Акцент1 31" xfId="37"/>
    <cellStyle name="20% - Акцент1 32" xfId="38"/>
    <cellStyle name="20% - Акцент1 33" xfId="39"/>
    <cellStyle name="20% - Акцент1 34" xfId="40"/>
    <cellStyle name="20% - Акцент1 35" xfId="41"/>
    <cellStyle name="20% - Акцент1 36" xfId="42"/>
    <cellStyle name="20% - Акцент1 37" xfId="43"/>
    <cellStyle name="20% - Акцент1 38" xfId="44"/>
    <cellStyle name="20% - Акцент1 39" xfId="45"/>
    <cellStyle name="20% - Акцент1 4" xfId="46"/>
    <cellStyle name="20% - Акцент1 4 2" xfId="47"/>
    <cellStyle name="20% - Акцент1 40" xfId="48"/>
    <cellStyle name="20% - Акцент1 41" xfId="49"/>
    <cellStyle name="20% - Акцент1 5" xfId="50"/>
    <cellStyle name="20% - Акцент1 5 2" xfId="51"/>
    <cellStyle name="20% - Акцент1 6" xfId="52"/>
    <cellStyle name="20% - Акцент1 6 2" xfId="53"/>
    <cellStyle name="20% - Акцент1 7" xfId="54"/>
    <cellStyle name="20% - Акцент1 7 2" xfId="55"/>
    <cellStyle name="20% - Акцент1 8" xfId="56"/>
    <cellStyle name="20% - Акцент1 8 2" xfId="57"/>
    <cellStyle name="20% - Акцент1 9" xfId="58"/>
    <cellStyle name="20% - Акцент1 9 2" xfId="59"/>
    <cellStyle name="20% - Акцент2 10" xfId="60"/>
    <cellStyle name="20% - Акцент2 10 2" xfId="61"/>
    <cellStyle name="20% - Акцент2 11" xfId="62"/>
    <cellStyle name="20% - Акцент2 11 2" xfId="63"/>
    <cellStyle name="20% - Акцент2 12" xfId="64"/>
    <cellStyle name="20% - Акцент2 13" xfId="65"/>
    <cellStyle name="20% - Акцент2 14" xfId="66"/>
    <cellStyle name="20% - Акцент2 15" xfId="67"/>
    <cellStyle name="20% - Акцент2 16" xfId="68"/>
    <cellStyle name="20% - Акцент2 17" xfId="69"/>
    <cellStyle name="20% - Акцент2 18" xfId="70"/>
    <cellStyle name="20% - Акцент2 19" xfId="71"/>
    <cellStyle name="20% - Акцент2 2" xfId="72"/>
    <cellStyle name="20% - Акцент2 2 2" xfId="73"/>
    <cellStyle name="20% - Акцент2 20" xfId="74"/>
    <cellStyle name="20% - Акцент2 21" xfId="75"/>
    <cellStyle name="20% - Акцент2 22" xfId="76"/>
    <cellStyle name="20% - Акцент2 23" xfId="77"/>
    <cellStyle name="20% - Акцент2 24" xfId="78"/>
    <cellStyle name="20% - Акцент2 25" xfId="79"/>
    <cellStyle name="20% - Акцент2 26" xfId="80"/>
    <cellStyle name="20% - Акцент2 27" xfId="81"/>
    <cellStyle name="20% - Акцент2 28" xfId="82"/>
    <cellStyle name="20% - Акцент2 29" xfId="83"/>
    <cellStyle name="20% - Акцент2 3" xfId="84"/>
    <cellStyle name="20% - Акцент2 3 2" xfId="85"/>
    <cellStyle name="20% - Акцент2 30" xfId="86"/>
    <cellStyle name="20% - Акцент2 31" xfId="87"/>
    <cellStyle name="20% - Акцент2 32" xfId="88"/>
    <cellStyle name="20% - Акцент2 33" xfId="89"/>
    <cellStyle name="20% - Акцент2 34" xfId="90"/>
    <cellStyle name="20% - Акцент2 35" xfId="91"/>
    <cellStyle name="20% - Акцент2 36" xfId="92"/>
    <cellStyle name="20% - Акцент2 37" xfId="93"/>
    <cellStyle name="20% - Акцент2 38" xfId="94"/>
    <cellStyle name="20% - Акцент2 39" xfId="95"/>
    <cellStyle name="20% - Акцент2 4" xfId="96"/>
    <cellStyle name="20% - Акцент2 4 2" xfId="97"/>
    <cellStyle name="20% - Акцент2 40" xfId="98"/>
    <cellStyle name="20% - Акцент2 41" xfId="99"/>
    <cellStyle name="20% - Акцент2 5" xfId="100"/>
    <cellStyle name="20% - Акцент2 5 2" xfId="101"/>
    <cellStyle name="20% - Акцент2 6" xfId="102"/>
    <cellStyle name="20% - Акцент2 6 2" xfId="103"/>
    <cellStyle name="20% - Акцент2 7" xfId="104"/>
    <cellStyle name="20% - Акцент2 7 2" xfId="105"/>
    <cellStyle name="20% - Акцент2 8" xfId="106"/>
    <cellStyle name="20% - Акцент2 8 2" xfId="107"/>
    <cellStyle name="20% - Акцент2 9" xfId="108"/>
    <cellStyle name="20% - Акцент2 9 2" xfId="109"/>
    <cellStyle name="20% - Акцент3 10" xfId="110"/>
    <cellStyle name="20% - Акцент3 10 2" xfId="111"/>
    <cellStyle name="20% - Акцент3 11" xfId="112"/>
    <cellStyle name="20% - Акцент3 12" xfId="113"/>
    <cellStyle name="20% - Акцент3 13" xfId="114"/>
    <cellStyle name="20% - Акцент3 14" xfId="115"/>
    <cellStyle name="20% - Акцент3 15" xfId="116"/>
    <cellStyle name="20% - Акцент3 16" xfId="117"/>
    <cellStyle name="20% - Акцент3 17" xfId="118"/>
    <cellStyle name="20% - Акцент3 18" xfId="119"/>
    <cellStyle name="20% - Акцент3 19" xfId="120"/>
    <cellStyle name="20% - Акцент3 2" xfId="121"/>
    <cellStyle name="20% - Акцент3 2 2" xfId="122"/>
    <cellStyle name="20% - Акцент3 20" xfId="123"/>
    <cellStyle name="20% - Акцент3 21" xfId="124"/>
    <cellStyle name="20% - Акцент3 22" xfId="125"/>
    <cellStyle name="20% - Акцент3 23" xfId="126"/>
    <cellStyle name="20% - Акцент3 24" xfId="127"/>
    <cellStyle name="20% - Акцент3 25" xfId="128"/>
    <cellStyle name="20% - Акцент3 26" xfId="129"/>
    <cellStyle name="20% - Акцент3 27" xfId="130"/>
    <cellStyle name="20% - Акцент3 28" xfId="131"/>
    <cellStyle name="20% - Акцент3 29" xfId="132"/>
    <cellStyle name="20% - Акцент3 3" xfId="133"/>
    <cellStyle name="20% - Акцент3 3 2" xfId="134"/>
    <cellStyle name="20% - Акцент3 30" xfId="135"/>
    <cellStyle name="20% - Акцент3 31" xfId="136"/>
    <cellStyle name="20% - Акцент3 32" xfId="137"/>
    <cellStyle name="20% - Акцент3 33" xfId="138"/>
    <cellStyle name="20% - Акцент3 34" xfId="139"/>
    <cellStyle name="20% - Акцент3 35" xfId="140"/>
    <cellStyle name="20% - Акцент3 36" xfId="141"/>
    <cellStyle name="20% - Акцент3 37" xfId="142"/>
    <cellStyle name="20% - Акцент3 38" xfId="143"/>
    <cellStyle name="20% - Акцент3 39" xfId="144"/>
    <cellStyle name="20% - Акцент3 4" xfId="145"/>
    <cellStyle name="20% - Акцент3 4 2" xfId="146"/>
    <cellStyle name="20% - Акцент3 40" xfId="147"/>
    <cellStyle name="20% - Акцент3 41" xfId="148"/>
    <cellStyle name="20% - Акцент3 5" xfId="149"/>
    <cellStyle name="20% - Акцент3 5 2" xfId="150"/>
    <cellStyle name="20% - Акцент3 6" xfId="151"/>
    <cellStyle name="20% - Акцент3 6 2" xfId="152"/>
    <cellStyle name="20% - Акцент3 7" xfId="153"/>
    <cellStyle name="20% - Акцент3 7 2" xfId="154"/>
    <cellStyle name="20% - Акцент3 8" xfId="155"/>
    <cellStyle name="20% - Акцент3 8 2" xfId="156"/>
    <cellStyle name="20% - Акцент3 9" xfId="157"/>
    <cellStyle name="20% - Акцент3 9 2" xfId="158"/>
    <cellStyle name="20% - Акцент4 10" xfId="159"/>
    <cellStyle name="20% - Акцент4 10 2" xfId="160"/>
    <cellStyle name="20% - Акцент4 11" xfId="161"/>
    <cellStyle name="20% - Акцент4 12" xfId="162"/>
    <cellStyle name="20% - Акцент4 13" xfId="163"/>
    <cellStyle name="20% - Акцент4 14" xfId="164"/>
    <cellStyle name="20% - Акцент4 15" xfId="165"/>
    <cellStyle name="20% - Акцент4 16" xfId="166"/>
    <cellStyle name="20% - Акцент4 17" xfId="167"/>
    <cellStyle name="20% - Акцент4 18" xfId="168"/>
    <cellStyle name="20% - Акцент4 19" xfId="169"/>
    <cellStyle name="20% - Акцент4 2" xfId="170"/>
    <cellStyle name="20% - Акцент4 2 2" xfId="171"/>
    <cellStyle name="20% - Акцент4 20" xfId="172"/>
    <cellStyle name="20% - Акцент4 21" xfId="173"/>
    <cellStyle name="20% - Акцент4 22" xfId="174"/>
    <cellStyle name="20% - Акцент4 23" xfId="175"/>
    <cellStyle name="20% - Акцент4 24" xfId="176"/>
    <cellStyle name="20% - Акцент4 25" xfId="177"/>
    <cellStyle name="20% - Акцент4 26" xfId="178"/>
    <cellStyle name="20% - Акцент4 27" xfId="179"/>
    <cellStyle name="20% - Акцент4 28" xfId="180"/>
    <cellStyle name="20% - Акцент4 29" xfId="181"/>
    <cellStyle name="20% - Акцент4 3" xfId="182"/>
    <cellStyle name="20% - Акцент4 3 2" xfId="183"/>
    <cellStyle name="20% - Акцент4 30" xfId="184"/>
    <cellStyle name="20% - Акцент4 31" xfId="185"/>
    <cellStyle name="20% - Акцент4 32" xfId="186"/>
    <cellStyle name="20% - Акцент4 33" xfId="187"/>
    <cellStyle name="20% - Акцент4 34" xfId="188"/>
    <cellStyle name="20% - Акцент4 35" xfId="189"/>
    <cellStyle name="20% - Акцент4 36" xfId="190"/>
    <cellStyle name="20% - Акцент4 37" xfId="191"/>
    <cellStyle name="20% - Акцент4 38" xfId="192"/>
    <cellStyle name="20% - Акцент4 39" xfId="193"/>
    <cellStyle name="20% - Акцент4 4" xfId="194"/>
    <cellStyle name="20% - Акцент4 4 2" xfId="195"/>
    <cellStyle name="20% - Акцент4 40" xfId="196"/>
    <cellStyle name="20% - Акцент4 41" xfId="197"/>
    <cellStyle name="20% - Акцент4 5" xfId="198"/>
    <cellStyle name="20% - Акцент4 5 2" xfId="199"/>
    <cellStyle name="20% - Акцент4 6" xfId="200"/>
    <cellStyle name="20% - Акцент4 6 2" xfId="201"/>
    <cellStyle name="20% - Акцент4 7" xfId="202"/>
    <cellStyle name="20% - Акцент4 7 2" xfId="203"/>
    <cellStyle name="20% - Акцент4 8" xfId="204"/>
    <cellStyle name="20% - Акцент4 8 2" xfId="205"/>
    <cellStyle name="20% - Акцент4 9" xfId="206"/>
    <cellStyle name="20% - Акцент4 9 2" xfId="207"/>
    <cellStyle name="20% - Акцент5 10" xfId="208"/>
    <cellStyle name="20% - Акцент5 10 2" xfId="209"/>
    <cellStyle name="20% - Акцент5 11" xfId="210"/>
    <cellStyle name="20% - Акцент5 12" xfId="211"/>
    <cellStyle name="20% - Акцент5 13" xfId="212"/>
    <cellStyle name="20% - Акцент5 14" xfId="213"/>
    <cellStyle name="20% - Акцент5 15" xfId="214"/>
    <cellStyle name="20% - Акцент5 16" xfId="215"/>
    <cellStyle name="20% - Акцент5 17" xfId="216"/>
    <cellStyle name="20% - Акцент5 18" xfId="217"/>
    <cellStyle name="20% - Акцент5 19" xfId="218"/>
    <cellStyle name="20% - Акцент5 2" xfId="219"/>
    <cellStyle name="20% - Акцент5 2 2" xfId="220"/>
    <cellStyle name="20% - Акцент5 20" xfId="221"/>
    <cellStyle name="20% - Акцент5 21" xfId="222"/>
    <cellStyle name="20% - Акцент5 22" xfId="223"/>
    <cellStyle name="20% - Акцент5 23" xfId="224"/>
    <cellStyle name="20% - Акцент5 24" xfId="225"/>
    <cellStyle name="20% - Акцент5 25" xfId="226"/>
    <cellStyle name="20% - Акцент5 26" xfId="227"/>
    <cellStyle name="20% - Акцент5 27" xfId="228"/>
    <cellStyle name="20% - Акцент5 28" xfId="229"/>
    <cellStyle name="20% - Акцент5 29" xfId="230"/>
    <cellStyle name="20% - Акцент5 3" xfId="231"/>
    <cellStyle name="20% - Акцент5 3 2" xfId="232"/>
    <cellStyle name="20% - Акцент5 30" xfId="233"/>
    <cellStyle name="20% - Акцент5 31" xfId="234"/>
    <cellStyle name="20% - Акцент5 32" xfId="235"/>
    <cellStyle name="20% - Акцент5 33" xfId="236"/>
    <cellStyle name="20% - Акцент5 34" xfId="237"/>
    <cellStyle name="20% - Акцент5 35" xfId="238"/>
    <cellStyle name="20% - Акцент5 36" xfId="239"/>
    <cellStyle name="20% - Акцент5 37" xfId="240"/>
    <cellStyle name="20% - Акцент5 38" xfId="241"/>
    <cellStyle name="20% - Акцент5 39" xfId="242"/>
    <cellStyle name="20% - Акцент5 4" xfId="243"/>
    <cellStyle name="20% - Акцент5 4 2" xfId="244"/>
    <cellStyle name="20% - Акцент5 40" xfId="245"/>
    <cellStyle name="20% - Акцент5 41" xfId="246"/>
    <cellStyle name="20% - Акцент5 5" xfId="247"/>
    <cellStyle name="20% - Акцент5 5 2" xfId="248"/>
    <cellStyle name="20% - Акцент5 6" xfId="249"/>
    <cellStyle name="20% - Акцент5 6 2" xfId="250"/>
    <cellStyle name="20% - Акцент5 7" xfId="251"/>
    <cellStyle name="20% - Акцент5 7 2" xfId="252"/>
    <cellStyle name="20% - Акцент5 8" xfId="253"/>
    <cellStyle name="20% - Акцент5 8 2" xfId="254"/>
    <cellStyle name="20% - Акцент5 9" xfId="255"/>
    <cellStyle name="20% - Акцент5 9 2" xfId="256"/>
    <cellStyle name="20% - Акцент6 10" xfId="257"/>
    <cellStyle name="20% - Акцент6 10 2" xfId="258"/>
    <cellStyle name="20% - Акцент6 11" xfId="259"/>
    <cellStyle name="20% - Акцент6 12" xfId="260"/>
    <cellStyle name="20% - Акцент6 13" xfId="261"/>
    <cellStyle name="20% - Акцент6 14" xfId="262"/>
    <cellStyle name="20% - Акцент6 15" xfId="263"/>
    <cellStyle name="20% - Акцент6 16" xfId="264"/>
    <cellStyle name="20% - Акцент6 17" xfId="265"/>
    <cellStyle name="20% - Акцент6 18" xfId="266"/>
    <cellStyle name="20% - Акцент6 19" xfId="267"/>
    <cellStyle name="20% - Акцент6 2" xfId="268"/>
    <cellStyle name="20% - Акцент6 2 2" xfId="269"/>
    <cellStyle name="20% - Акцент6 20" xfId="270"/>
    <cellStyle name="20% - Акцент6 21" xfId="271"/>
    <cellStyle name="20% - Акцент6 22" xfId="272"/>
    <cellStyle name="20% - Акцент6 23" xfId="273"/>
    <cellStyle name="20% - Акцент6 24" xfId="274"/>
    <cellStyle name="20% - Акцент6 25" xfId="275"/>
    <cellStyle name="20% - Акцент6 26" xfId="276"/>
    <cellStyle name="20% - Акцент6 27" xfId="277"/>
    <cellStyle name="20% - Акцент6 28" xfId="278"/>
    <cellStyle name="20% - Акцент6 29" xfId="279"/>
    <cellStyle name="20% - Акцент6 3" xfId="280"/>
    <cellStyle name="20% - Акцент6 3 2" xfId="281"/>
    <cellStyle name="20% - Акцент6 30" xfId="282"/>
    <cellStyle name="20% - Акцент6 31" xfId="283"/>
    <cellStyle name="20% - Акцент6 32" xfId="284"/>
    <cellStyle name="20% - Акцент6 33" xfId="285"/>
    <cellStyle name="20% - Акцент6 34" xfId="286"/>
    <cellStyle name="20% - Акцент6 35" xfId="287"/>
    <cellStyle name="20% - Акцент6 36" xfId="288"/>
    <cellStyle name="20% - Акцент6 37" xfId="289"/>
    <cellStyle name="20% - Акцент6 38" xfId="290"/>
    <cellStyle name="20% - Акцент6 39" xfId="291"/>
    <cellStyle name="20% - Акцент6 4" xfId="292"/>
    <cellStyle name="20% - Акцент6 4 2" xfId="293"/>
    <cellStyle name="20% - Акцент6 40" xfId="294"/>
    <cellStyle name="20% - Акцент6 41" xfId="295"/>
    <cellStyle name="20% - Акцент6 5" xfId="296"/>
    <cellStyle name="20% - Акцент6 5 2" xfId="297"/>
    <cellStyle name="20% - Акцент6 6" xfId="298"/>
    <cellStyle name="20% - Акцент6 6 2" xfId="299"/>
    <cellStyle name="20% - Акцент6 7" xfId="300"/>
    <cellStyle name="20% - Акцент6 7 2" xfId="301"/>
    <cellStyle name="20% - Акцент6 8" xfId="302"/>
    <cellStyle name="20% - Акцент6 8 2" xfId="303"/>
    <cellStyle name="20% - Акцент6 9" xfId="304"/>
    <cellStyle name="20% - Акцент6 9 2" xfId="305"/>
    <cellStyle name="40% - Accent1" xfId="306"/>
    <cellStyle name="40% - Accent2" xfId="307"/>
    <cellStyle name="40% - Accent3" xfId="308"/>
    <cellStyle name="40% - Accent4" xfId="309"/>
    <cellStyle name="40% - Accent5" xfId="310"/>
    <cellStyle name="40% - Accent6" xfId="311"/>
    <cellStyle name="40% - Акцент1 10" xfId="312"/>
    <cellStyle name="40% - Акцент1 10 2" xfId="313"/>
    <cellStyle name="40% - Акцент1 11" xfId="314"/>
    <cellStyle name="40% - Акцент1 12" xfId="315"/>
    <cellStyle name="40% - Акцент1 13" xfId="316"/>
    <cellStyle name="40% - Акцент1 14" xfId="317"/>
    <cellStyle name="40% - Акцент1 15" xfId="318"/>
    <cellStyle name="40% - Акцент1 16" xfId="319"/>
    <cellStyle name="40% - Акцент1 17" xfId="320"/>
    <cellStyle name="40% - Акцент1 18" xfId="321"/>
    <cellStyle name="40% - Акцент1 19" xfId="322"/>
    <cellStyle name="40% - Акцент1 2" xfId="323"/>
    <cellStyle name="40% - Акцент1 2 2" xfId="324"/>
    <cellStyle name="40% - Акцент1 20" xfId="325"/>
    <cellStyle name="40% - Акцент1 21" xfId="326"/>
    <cellStyle name="40% - Акцент1 22" xfId="327"/>
    <cellStyle name="40% - Акцент1 23" xfId="328"/>
    <cellStyle name="40% - Акцент1 24" xfId="329"/>
    <cellStyle name="40% - Акцент1 25" xfId="330"/>
    <cellStyle name="40% - Акцент1 26" xfId="331"/>
    <cellStyle name="40% - Акцент1 27" xfId="332"/>
    <cellStyle name="40% - Акцент1 28" xfId="333"/>
    <cellStyle name="40% - Акцент1 29" xfId="334"/>
    <cellStyle name="40% - Акцент1 3" xfId="335"/>
    <cellStyle name="40% - Акцент1 3 2" xfId="336"/>
    <cellStyle name="40% - Акцент1 30" xfId="337"/>
    <cellStyle name="40% - Акцент1 31" xfId="338"/>
    <cellStyle name="40% - Акцент1 32" xfId="339"/>
    <cellStyle name="40% - Акцент1 33" xfId="340"/>
    <cellStyle name="40% - Акцент1 34" xfId="341"/>
    <cellStyle name="40% - Акцент1 35" xfId="342"/>
    <cellStyle name="40% - Акцент1 36" xfId="343"/>
    <cellStyle name="40% - Акцент1 37" xfId="344"/>
    <cellStyle name="40% - Акцент1 38" xfId="345"/>
    <cellStyle name="40% - Акцент1 39" xfId="346"/>
    <cellStyle name="40% - Акцент1 4" xfId="347"/>
    <cellStyle name="40% - Акцент1 4 2" xfId="348"/>
    <cellStyle name="40% - Акцент1 40" xfId="349"/>
    <cellStyle name="40% - Акцент1 41" xfId="350"/>
    <cellStyle name="40% - Акцент1 5" xfId="351"/>
    <cellStyle name="40% - Акцент1 5 2" xfId="352"/>
    <cellStyle name="40% - Акцент1 6" xfId="353"/>
    <cellStyle name="40% - Акцент1 6 2" xfId="354"/>
    <cellStyle name="40% - Акцент1 7" xfId="355"/>
    <cellStyle name="40% - Акцент1 7 2" xfId="356"/>
    <cellStyle name="40% - Акцент1 8" xfId="357"/>
    <cellStyle name="40% - Акцент1 8 2" xfId="358"/>
    <cellStyle name="40% - Акцент1 9" xfId="359"/>
    <cellStyle name="40% - Акцент1 9 2" xfId="360"/>
    <cellStyle name="40% - Акцент2 10" xfId="361"/>
    <cellStyle name="40% - Акцент2 10 2" xfId="362"/>
    <cellStyle name="40% - Акцент2 11" xfId="363"/>
    <cellStyle name="40% - Акцент2 12" xfId="364"/>
    <cellStyle name="40% - Акцент2 13" xfId="365"/>
    <cellStyle name="40% - Акцент2 14" xfId="366"/>
    <cellStyle name="40% - Акцент2 15" xfId="367"/>
    <cellStyle name="40% - Акцент2 16" xfId="368"/>
    <cellStyle name="40% - Акцент2 17" xfId="369"/>
    <cellStyle name="40% - Акцент2 18" xfId="370"/>
    <cellStyle name="40% - Акцент2 19" xfId="371"/>
    <cellStyle name="40% - Акцент2 2" xfId="372"/>
    <cellStyle name="40% - Акцент2 2 2" xfId="373"/>
    <cellStyle name="40% - Акцент2 20" xfId="374"/>
    <cellStyle name="40% - Акцент2 21" xfId="375"/>
    <cellStyle name="40% - Акцент2 22" xfId="376"/>
    <cellStyle name="40% - Акцент2 23" xfId="377"/>
    <cellStyle name="40% - Акцент2 24" xfId="378"/>
    <cellStyle name="40% - Акцент2 25" xfId="379"/>
    <cellStyle name="40% - Акцент2 26" xfId="380"/>
    <cellStyle name="40% - Акцент2 27" xfId="381"/>
    <cellStyle name="40% - Акцент2 28" xfId="382"/>
    <cellStyle name="40% - Акцент2 29" xfId="383"/>
    <cellStyle name="40% - Акцент2 3" xfId="384"/>
    <cellStyle name="40% - Акцент2 3 2" xfId="385"/>
    <cellStyle name="40% - Акцент2 30" xfId="386"/>
    <cellStyle name="40% - Акцент2 31" xfId="387"/>
    <cellStyle name="40% - Акцент2 32" xfId="388"/>
    <cellStyle name="40% - Акцент2 33" xfId="389"/>
    <cellStyle name="40% - Акцент2 34" xfId="390"/>
    <cellStyle name="40% - Акцент2 35" xfId="391"/>
    <cellStyle name="40% - Акцент2 36" xfId="392"/>
    <cellStyle name="40% - Акцент2 37" xfId="393"/>
    <cellStyle name="40% - Акцент2 38" xfId="394"/>
    <cellStyle name="40% - Акцент2 39" xfId="395"/>
    <cellStyle name="40% - Акцент2 4" xfId="396"/>
    <cellStyle name="40% - Акцент2 4 2" xfId="397"/>
    <cellStyle name="40% - Акцент2 40" xfId="398"/>
    <cellStyle name="40% - Акцент2 41" xfId="399"/>
    <cellStyle name="40% - Акцент2 5" xfId="400"/>
    <cellStyle name="40% - Акцент2 5 2" xfId="401"/>
    <cellStyle name="40% - Акцент2 6" xfId="402"/>
    <cellStyle name="40% - Акцент2 6 2" xfId="403"/>
    <cellStyle name="40% - Акцент2 7" xfId="404"/>
    <cellStyle name="40% - Акцент2 7 2" xfId="405"/>
    <cellStyle name="40% - Акцент2 8" xfId="406"/>
    <cellStyle name="40% - Акцент2 8 2" xfId="407"/>
    <cellStyle name="40% - Акцент2 9" xfId="408"/>
    <cellStyle name="40% - Акцент2 9 2" xfId="409"/>
    <cellStyle name="40% - Акцент3 10" xfId="410"/>
    <cellStyle name="40% - Акцент3 10 2" xfId="411"/>
    <cellStyle name="40% - Акцент3 11" xfId="412"/>
    <cellStyle name="40% - Акцент3 12" xfId="413"/>
    <cellStyle name="40% - Акцент3 13" xfId="414"/>
    <cellStyle name="40% - Акцент3 14" xfId="415"/>
    <cellStyle name="40% - Акцент3 15" xfId="416"/>
    <cellStyle name="40% - Акцент3 16" xfId="417"/>
    <cellStyle name="40% - Акцент3 17" xfId="418"/>
    <cellStyle name="40% - Акцент3 18" xfId="419"/>
    <cellStyle name="40% - Акцент3 19" xfId="420"/>
    <cellStyle name="40% - Акцент3 2" xfId="421"/>
    <cellStyle name="40% - Акцент3 2 2" xfId="422"/>
    <cellStyle name="40% - Акцент3 20" xfId="423"/>
    <cellStyle name="40% - Акцент3 21" xfId="424"/>
    <cellStyle name="40% - Акцент3 22" xfId="425"/>
    <cellStyle name="40% - Акцент3 23" xfId="426"/>
    <cellStyle name="40% - Акцент3 24" xfId="427"/>
    <cellStyle name="40% - Акцент3 25" xfId="428"/>
    <cellStyle name="40% - Акцент3 26" xfId="429"/>
    <cellStyle name="40% - Акцент3 27" xfId="430"/>
    <cellStyle name="40% - Акцент3 28" xfId="431"/>
    <cellStyle name="40% - Акцент3 29" xfId="432"/>
    <cellStyle name="40% - Акцент3 3" xfId="433"/>
    <cellStyle name="40% - Акцент3 3 2" xfId="434"/>
    <cellStyle name="40% - Акцент3 30" xfId="435"/>
    <cellStyle name="40% - Акцент3 31" xfId="436"/>
    <cellStyle name="40% - Акцент3 32" xfId="437"/>
    <cellStyle name="40% - Акцент3 33" xfId="438"/>
    <cellStyle name="40% - Акцент3 34" xfId="439"/>
    <cellStyle name="40% - Акцент3 35" xfId="440"/>
    <cellStyle name="40% - Акцент3 36" xfId="441"/>
    <cellStyle name="40% - Акцент3 37" xfId="442"/>
    <cellStyle name="40% - Акцент3 38" xfId="443"/>
    <cellStyle name="40% - Акцент3 39" xfId="444"/>
    <cellStyle name="40% - Акцент3 4" xfId="445"/>
    <cellStyle name="40% - Акцент3 4 2" xfId="446"/>
    <cellStyle name="40% - Акцент3 40" xfId="447"/>
    <cellStyle name="40% - Акцент3 41" xfId="448"/>
    <cellStyle name="40% - Акцент3 5" xfId="449"/>
    <cellStyle name="40% - Акцент3 5 2" xfId="450"/>
    <cellStyle name="40% - Акцент3 6" xfId="451"/>
    <cellStyle name="40% - Акцент3 6 2" xfId="452"/>
    <cellStyle name="40% - Акцент3 7" xfId="453"/>
    <cellStyle name="40% - Акцент3 7 2" xfId="454"/>
    <cellStyle name="40% - Акцент3 8" xfId="455"/>
    <cellStyle name="40% - Акцент3 8 2" xfId="456"/>
    <cellStyle name="40% - Акцент3 9" xfId="457"/>
    <cellStyle name="40% - Акцент3 9 2" xfId="458"/>
    <cellStyle name="40% - Акцент4 10" xfId="459"/>
    <cellStyle name="40% - Акцент4 10 2" xfId="460"/>
    <cellStyle name="40% - Акцент4 11" xfId="461"/>
    <cellStyle name="40% - Акцент4 12" xfId="462"/>
    <cellStyle name="40% - Акцент4 13" xfId="463"/>
    <cellStyle name="40% - Акцент4 14" xfId="464"/>
    <cellStyle name="40% - Акцент4 15" xfId="465"/>
    <cellStyle name="40% - Акцент4 16" xfId="466"/>
    <cellStyle name="40% - Акцент4 17" xfId="467"/>
    <cellStyle name="40% - Акцент4 18" xfId="468"/>
    <cellStyle name="40% - Акцент4 19" xfId="469"/>
    <cellStyle name="40% - Акцент4 2" xfId="470"/>
    <cellStyle name="40% - Акцент4 2 2" xfId="471"/>
    <cellStyle name="40% - Акцент4 20" xfId="472"/>
    <cellStyle name="40% - Акцент4 21" xfId="473"/>
    <cellStyle name="40% - Акцент4 22" xfId="474"/>
    <cellStyle name="40% - Акцент4 23" xfId="475"/>
    <cellStyle name="40% - Акцент4 24" xfId="476"/>
    <cellStyle name="40% - Акцент4 25" xfId="477"/>
    <cellStyle name="40% - Акцент4 26" xfId="478"/>
    <cellStyle name="40% - Акцент4 27" xfId="479"/>
    <cellStyle name="40% - Акцент4 28" xfId="480"/>
    <cellStyle name="40% - Акцент4 29" xfId="481"/>
    <cellStyle name="40% - Акцент4 3" xfId="482"/>
    <cellStyle name="40% - Акцент4 3 2" xfId="483"/>
    <cellStyle name="40% - Акцент4 30" xfId="484"/>
    <cellStyle name="40% - Акцент4 31" xfId="485"/>
    <cellStyle name="40% - Акцент4 32" xfId="486"/>
    <cellStyle name="40% - Акцент4 33" xfId="487"/>
    <cellStyle name="40% - Акцент4 34" xfId="488"/>
    <cellStyle name="40% - Акцент4 35" xfId="489"/>
    <cellStyle name="40% - Акцент4 36" xfId="490"/>
    <cellStyle name="40% - Акцент4 37" xfId="491"/>
    <cellStyle name="40% - Акцент4 38" xfId="492"/>
    <cellStyle name="40% - Акцент4 39" xfId="493"/>
    <cellStyle name="40% - Акцент4 4" xfId="494"/>
    <cellStyle name="40% - Акцент4 4 2" xfId="495"/>
    <cellStyle name="40% - Акцент4 40" xfId="496"/>
    <cellStyle name="40% - Акцент4 41" xfId="497"/>
    <cellStyle name="40% - Акцент4 5" xfId="498"/>
    <cellStyle name="40% - Акцент4 5 2" xfId="499"/>
    <cellStyle name="40% - Акцент4 6" xfId="500"/>
    <cellStyle name="40% - Акцент4 6 2" xfId="501"/>
    <cellStyle name="40% - Акцент4 7" xfId="502"/>
    <cellStyle name="40% - Акцент4 7 2" xfId="503"/>
    <cellStyle name="40% - Акцент4 8" xfId="504"/>
    <cellStyle name="40% - Акцент4 8 2" xfId="505"/>
    <cellStyle name="40% - Акцент4 9" xfId="506"/>
    <cellStyle name="40% - Акцент4 9 2" xfId="507"/>
    <cellStyle name="40% - Акцент5 10" xfId="508"/>
    <cellStyle name="40% - Акцент5 10 2" xfId="509"/>
    <cellStyle name="40% - Акцент5 11" xfId="510"/>
    <cellStyle name="40% - Акцент5 12" xfId="511"/>
    <cellStyle name="40% - Акцент5 13" xfId="512"/>
    <cellStyle name="40% - Акцент5 14" xfId="513"/>
    <cellStyle name="40% - Акцент5 15" xfId="514"/>
    <cellStyle name="40% - Акцент5 16" xfId="515"/>
    <cellStyle name="40% - Акцент5 17" xfId="516"/>
    <cellStyle name="40% - Акцент5 18" xfId="517"/>
    <cellStyle name="40% - Акцент5 19" xfId="518"/>
    <cellStyle name="40% - Акцент5 2" xfId="519"/>
    <cellStyle name="40% - Акцент5 2 2" xfId="520"/>
    <cellStyle name="40% - Акцент5 20" xfId="521"/>
    <cellStyle name="40% - Акцент5 21" xfId="522"/>
    <cellStyle name="40% - Акцент5 22" xfId="523"/>
    <cellStyle name="40% - Акцент5 23" xfId="524"/>
    <cellStyle name="40% - Акцент5 24" xfId="525"/>
    <cellStyle name="40% - Акцент5 25" xfId="526"/>
    <cellStyle name="40% - Акцент5 26" xfId="527"/>
    <cellStyle name="40% - Акцент5 27" xfId="528"/>
    <cellStyle name="40% - Акцент5 28" xfId="529"/>
    <cellStyle name="40% - Акцент5 29" xfId="530"/>
    <cellStyle name="40% - Акцент5 3" xfId="531"/>
    <cellStyle name="40% - Акцент5 3 2" xfId="532"/>
    <cellStyle name="40% - Акцент5 30" xfId="533"/>
    <cellStyle name="40% - Акцент5 31" xfId="534"/>
    <cellStyle name="40% - Акцент5 32" xfId="535"/>
    <cellStyle name="40% - Акцент5 33" xfId="536"/>
    <cellStyle name="40% - Акцент5 34" xfId="537"/>
    <cellStyle name="40% - Акцент5 35" xfId="538"/>
    <cellStyle name="40% - Акцент5 36" xfId="539"/>
    <cellStyle name="40% - Акцент5 37" xfId="540"/>
    <cellStyle name="40% - Акцент5 38" xfId="541"/>
    <cellStyle name="40% - Акцент5 39" xfId="542"/>
    <cellStyle name="40% - Акцент5 4" xfId="543"/>
    <cellStyle name="40% - Акцент5 4 2" xfId="544"/>
    <cellStyle name="40% - Акцент5 40" xfId="545"/>
    <cellStyle name="40% - Акцент5 41" xfId="546"/>
    <cellStyle name="40% - Акцент5 5" xfId="547"/>
    <cellStyle name="40% - Акцент5 5 2" xfId="548"/>
    <cellStyle name="40% - Акцент5 6" xfId="549"/>
    <cellStyle name="40% - Акцент5 6 2" xfId="550"/>
    <cellStyle name="40% - Акцент5 7" xfId="551"/>
    <cellStyle name="40% - Акцент5 7 2" xfId="552"/>
    <cellStyle name="40% - Акцент5 8" xfId="553"/>
    <cellStyle name="40% - Акцент5 8 2" xfId="554"/>
    <cellStyle name="40% - Акцент5 9" xfId="555"/>
    <cellStyle name="40% - Акцент5 9 2" xfId="556"/>
    <cellStyle name="40% - Акцент6 10" xfId="557"/>
    <cellStyle name="40% - Акцент6 10 2" xfId="558"/>
    <cellStyle name="40% - Акцент6 11" xfId="559"/>
    <cellStyle name="40% - Акцент6 12" xfId="560"/>
    <cellStyle name="40% - Акцент6 13" xfId="561"/>
    <cellStyle name="40% - Акцент6 14" xfId="562"/>
    <cellStyle name="40% - Акцент6 15" xfId="563"/>
    <cellStyle name="40% - Акцент6 16" xfId="564"/>
    <cellStyle name="40% - Акцент6 17" xfId="565"/>
    <cellStyle name="40% - Акцент6 18" xfId="566"/>
    <cellStyle name="40% - Акцент6 19" xfId="567"/>
    <cellStyle name="40% - Акцент6 2" xfId="568"/>
    <cellStyle name="40% - Акцент6 2 2" xfId="569"/>
    <cellStyle name="40% - Акцент6 20" xfId="570"/>
    <cellStyle name="40% - Акцент6 21" xfId="571"/>
    <cellStyle name="40% - Акцент6 22" xfId="572"/>
    <cellStyle name="40% - Акцент6 23" xfId="573"/>
    <cellStyle name="40% - Акцент6 24" xfId="574"/>
    <cellStyle name="40% - Акцент6 25" xfId="575"/>
    <cellStyle name="40% - Акцент6 26" xfId="576"/>
    <cellStyle name="40% - Акцент6 27" xfId="577"/>
    <cellStyle name="40% - Акцент6 28" xfId="578"/>
    <cellStyle name="40% - Акцент6 29" xfId="579"/>
    <cellStyle name="40% - Акцент6 3" xfId="580"/>
    <cellStyle name="40% - Акцент6 3 2" xfId="581"/>
    <cellStyle name="40% - Акцент6 30" xfId="582"/>
    <cellStyle name="40% - Акцент6 31" xfId="583"/>
    <cellStyle name="40% - Акцент6 32" xfId="584"/>
    <cellStyle name="40% - Акцент6 33" xfId="585"/>
    <cellStyle name="40% - Акцент6 34" xfId="586"/>
    <cellStyle name="40% - Акцент6 35" xfId="587"/>
    <cellStyle name="40% - Акцент6 36" xfId="588"/>
    <cellStyle name="40% - Акцент6 37" xfId="589"/>
    <cellStyle name="40% - Акцент6 38" xfId="590"/>
    <cellStyle name="40% - Акцент6 39" xfId="591"/>
    <cellStyle name="40% - Акцент6 4" xfId="592"/>
    <cellStyle name="40% - Акцент6 4 2" xfId="593"/>
    <cellStyle name="40% - Акцент6 40" xfId="594"/>
    <cellStyle name="40% - Акцент6 41" xfId="595"/>
    <cellStyle name="40% - Акцент6 5" xfId="596"/>
    <cellStyle name="40% - Акцент6 5 2" xfId="597"/>
    <cellStyle name="40% - Акцент6 6" xfId="598"/>
    <cellStyle name="40% - Акцент6 6 2" xfId="599"/>
    <cellStyle name="40% - Акцент6 7" xfId="600"/>
    <cellStyle name="40% - Акцент6 7 2" xfId="601"/>
    <cellStyle name="40% - Акцент6 8" xfId="602"/>
    <cellStyle name="40% - Акцент6 8 2" xfId="603"/>
    <cellStyle name="40% - Акцент6 9" xfId="604"/>
    <cellStyle name="40% - Акцент6 9 2" xfId="605"/>
    <cellStyle name="60% - Accent1" xfId="606"/>
    <cellStyle name="60% - Accent2" xfId="607"/>
    <cellStyle name="60% - Accent3" xfId="608"/>
    <cellStyle name="60% - Accent4" xfId="609"/>
    <cellStyle name="60% - Accent5" xfId="610"/>
    <cellStyle name="60% - Accent6" xfId="611"/>
    <cellStyle name="60% - Акцент1 10" xfId="612"/>
    <cellStyle name="60% - Акцент1 10 2" xfId="613"/>
    <cellStyle name="60% - Акцент1 11" xfId="614"/>
    <cellStyle name="60% - Акцент1 12" xfId="615"/>
    <cellStyle name="60% - Акцент1 13" xfId="616"/>
    <cellStyle name="60% - Акцент1 14" xfId="617"/>
    <cellStyle name="60% - Акцент1 15" xfId="618"/>
    <cellStyle name="60% - Акцент1 16" xfId="619"/>
    <cellStyle name="60% - Акцент1 17" xfId="620"/>
    <cellStyle name="60% - Акцент1 18" xfId="621"/>
    <cellStyle name="60% - Акцент1 19" xfId="622"/>
    <cellStyle name="60% - Акцент1 2" xfId="623"/>
    <cellStyle name="60% - Акцент1 2 2" xfId="624"/>
    <cellStyle name="60% - Акцент1 20" xfId="625"/>
    <cellStyle name="60% - Акцент1 21" xfId="626"/>
    <cellStyle name="60% - Акцент1 22" xfId="627"/>
    <cellStyle name="60% - Акцент1 23" xfId="628"/>
    <cellStyle name="60% - Акцент1 24" xfId="629"/>
    <cellStyle name="60% - Акцент1 25" xfId="630"/>
    <cellStyle name="60% - Акцент1 26" xfId="631"/>
    <cellStyle name="60% - Акцент1 27" xfId="632"/>
    <cellStyle name="60% - Акцент1 28" xfId="633"/>
    <cellStyle name="60% - Акцент1 29" xfId="634"/>
    <cellStyle name="60% - Акцент1 3" xfId="635"/>
    <cellStyle name="60% - Акцент1 3 2" xfId="636"/>
    <cellStyle name="60% - Акцент1 30" xfId="637"/>
    <cellStyle name="60% - Акцент1 31" xfId="638"/>
    <cellStyle name="60% - Акцент1 32" xfId="639"/>
    <cellStyle name="60% - Акцент1 33" xfId="640"/>
    <cellStyle name="60% - Акцент1 34" xfId="641"/>
    <cellStyle name="60% - Акцент1 35" xfId="642"/>
    <cellStyle name="60% - Акцент1 36" xfId="643"/>
    <cellStyle name="60% - Акцент1 37" xfId="644"/>
    <cellStyle name="60% - Акцент1 38" xfId="645"/>
    <cellStyle name="60% - Акцент1 39" xfId="646"/>
    <cellStyle name="60% - Акцент1 4" xfId="647"/>
    <cellStyle name="60% - Акцент1 4 2" xfId="648"/>
    <cellStyle name="60% - Акцент1 40" xfId="649"/>
    <cellStyle name="60% - Акцент1 41" xfId="650"/>
    <cellStyle name="60% - Акцент1 5" xfId="651"/>
    <cellStyle name="60% - Акцент1 5 2" xfId="652"/>
    <cellStyle name="60% - Акцент1 6" xfId="653"/>
    <cellStyle name="60% - Акцент1 6 2" xfId="654"/>
    <cellStyle name="60% - Акцент1 7" xfId="655"/>
    <cellStyle name="60% - Акцент1 7 2" xfId="656"/>
    <cellStyle name="60% - Акцент1 8" xfId="657"/>
    <cellStyle name="60% - Акцент1 8 2" xfId="658"/>
    <cellStyle name="60% - Акцент1 9" xfId="659"/>
    <cellStyle name="60% - Акцент1 9 2" xfId="660"/>
    <cellStyle name="60% - Акцент2 10" xfId="661"/>
    <cellStyle name="60% - Акцент2 10 2" xfId="662"/>
    <cellStyle name="60% - Акцент2 11" xfId="663"/>
    <cellStyle name="60% - Акцент2 12" xfId="664"/>
    <cellStyle name="60% - Акцент2 13" xfId="665"/>
    <cellStyle name="60% - Акцент2 14" xfId="666"/>
    <cellStyle name="60% - Акцент2 15" xfId="667"/>
    <cellStyle name="60% - Акцент2 16" xfId="668"/>
    <cellStyle name="60% - Акцент2 17" xfId="669"/>
    <cellStyle name="60% - Акцент2 18" xfId="670"/>
    <cellStyle name="60% - Акцент2 19" xfId="671"/>
    <cellStyle name="60% - Акцент2 2" xfId="672"/>
    <cellStyle name="60% - Акцент2 2 2" xfId="673"/>
    <cellStyle name="60% - Акцент2 20" xfId="674"/>
    <cellStyle name="60% - Акцент2 21" xfId="675"/>
    <cellStyle name="60% - Акцент2 22" xfId="676"/>
    <cellStyle name="60% - Акцент2 23" xfId="677"/>
    <cellStyle name="60% - Акцент2 24" xfId="678"/>
    <cellStyle name="60% - Акцент2 25" xfId="679"/>
    <cellStyle name="60% - Акцент2 26" xfId="680"/>
    <cellStyle name="60% - Акцент2 27" xfId="681"/>
    <cellStyle name="60% - Акцент2 28" xfId="682"/>
    <cellStyle name="60% - Акцент2 29" xfId="683"/>
    <cellStyle name="60% - Акцент2 3" xfId="684"/>
    <cellStyle name="60% - Акцент2 3 2" xfId="685"/>
    <cellStyle name="60% - Акцент2 30" xfId="686"/>
    <cellStyle name="60% - Акцент2 31" xfId="687"/>
    <cellStyle name="60% - Акцент2 32" xfId="688"/>
    <cellStyle name="60% - Акцент2 33" xfId="689"/>
    <cellStyle name="60% - Акцент2 34" xfId="690"/>
    <cellStyle name="60% - Акцент2 35" xfId="691"/>
    <cellStyle name="60% - Акцент2 36" xfId="692"/>
    <cellStyle name="60% - Акцент2 37" xfId="693"/>
    <cellStyle name="60% - Акцент2 38" xfId="694"/>
    <cellStyle name="60% - Акцент2 39" xfId="695"/>
    <cellStyle name="60% - Акцент2 4" xfId="696"/>
    <cellStyle name="60% - Акцент2 4 2" xfId="697"/>
    <cellStyle name="60% - Акцент2 40" xfId="698"/>
    <cellStyle name="60% - Акцент2 41" xfId="699"/>
    <cellStyle name="60% - Акцент2 5" xfId="700"/>
    <cellStyle name="60% - Акцент2 5 2" xfId="701"/>
    <cellStyle name="60% - Акцент2 6" xfId="702"/>
    <cellStyle name="60% - Акцент2 6 2" xfId="703"/>
    <cellStyle name="60% - Акцент2 7" xfId="704"/>
    <cellStyle name="60% - Акцент2 7 2" xfId="705"/>
    <cellStyle name="60% - Акцент2 8" xfId="706"/>
    <cellStyle name="60% - Акцент2 8 2" xfId="707"/>
    <cellStyle name="60% - Акцент2 9" xfId="708"/>
    <cellStyle name="60% - Акцент2 9 2" xfId="709"/>
    <cellStyle name="60% - Акцент3 10" xfId="710"/>
    <cellStyle name="60% - Акцент3 10 2" xfId="711"/>
    <cellStyle name="60% - Акцент3 11" xfId="712"/>
    <cellStyle name="60% - Акцент3 12" xfId="713"/>
    <cellStyle name="60% - Акцент3 13" xfId="714"/>
    <cellStyle name="60% - Акцент3 14" xfId="715"/>
    <cellStyle name="60% - Акцент3 15" xfId="716"/>
    <cellStyle name="60% - Акцент3 16" xfId="717"/>
    <cellStyle name="60% - Акцент3 17" xfId="718"/>
    <cellStyle name="60% - Акцент3 18" xfId="719"/>
    <cellStyle name="60% - Акцент3 19" xfId="720"/>
    <cellStyle name="60% - Акцент3 2" xfId="721"/>
    <cellStyle name="60% - Акцент3 2 2" xfId="722"/>
    <cellStyle name="60% - Акцент3 20" xfId="723"/>
    <cellStyle name="60% - Акцент3 21" xfId="724"/>
    <cellStyle name="60% - Акцент3 22" xfId="725"/>
    <cellStyle name="60% - Акцент3 23" xfId="726"/>
    <cellStyle name="60% - Акцент3 24" xfId="727"/>
    <cellStyle name="60% - Акцент3 25" xfId="728"/>
    <cellStyle name="60% - Акцент3 26" xfId="729"/>
    <cellStyle name="60% - Акцент3 27" xfId="730"/>
    <cellStyle name="60% - Акцент3 28" xfId="731"/>
    <cellStyle name="60% - Акцент3 29" xfId="732"/>
    <cellStyle name="60% - Акцент3 3" xfId="733"/>
    <cellStyle name="60% - Акцент3 3 2" xfId="734"/>
    <cellStyle name="60% - Акцент3 30" xfId="735"/>
    <cellStyle name="60% - Акцент3 31" xfId="736"/>
    <cellStyle name="60% - Акцент3 32" xfId="737"/>
    <cellStyle name="60% - Акцент3 33" xfId="738"/>
    <cellStyle name="60% - Акцент3 34" xfId="739"/>
    <cellStyle name="60% - Акцент3 35" xfId="740"/>
    <cellStyle name="60% - Акцент3 36" xfId="741"/>
    <cellStyle name="60% - Акцент3 37" xfId="742"/>
    <cellStyle name="60% - Акцент3 38" xfId="743"/>
    <cellStyle name="60% - Акцент3 39" xfId="744"/>
    <cellStyle name="60% - Акцент3 4" xfId="745"/>
    <cellStyle name="60% - Акцент3 4 2" xfId="746"/>
    <cellStyle name="60% - Акцент3 40" xfId="747"/>
    <cellStyle name="60% - Акцент3 41" xfId="748"/>
    <cellStyle name="60% - Акцент3 5" xfId="749"/>
    <cellStyle name="60% - Акцент3 5 2" xfId="750"/>
    <cellStyle name="60% - Акцент3 6" xfId="751"/>
    <cellStyle name="60% - Акцент3 6 2" xfId="752"/>
    <cellStyle name="60% - Акцент3 7" xfId="753"/>
    <cellStyle name="60% - Акцент3 7 2" xfId="754"/>
    <cellStyle name="60% - Акцент3 8" xfId="755"/>
    <cellStyle name="60% - Акцент3 8 2" xfId="756"/>
    <cellStyle name="60% - Акцент3 9" xfId="757"/>
    <cellStyle name="60% - Акцент3 9 2" xfId="758"/>
    <cellStyle name="60% - Акцент4 10" xfId="759"/>
    <cellStyle name="60% - Акцент4 10 2" xfId="760"/>
    <cellStyle name="60% - Акцент4 11" xfId="761"/>
    <cellStyle name="60% - Акцент4 12" xfId="762"/>
    <cellStyle name="60% - Акцент4 13" xfId="763"/>
    <cellStyle name="60% - Акцент4 14" xfId="764"/>
    <cellStyle name="60% - Акцент4 15" xfId="765"/>
    <cellStyle name="60% - Акцент4 16" xfId="766"/>
    <cellStyle name="60% - Акцент4 17" xfId="767"/>
    <cellStyle name="60% - Акцент4 18" xfId="768"/>
    <cellStyle name="60% - Акцент4 19" xfId="769"/>
    <cellStyle name="60% - Акцент4 2" xfId="770"/>
    <cellStyle name="60% - Акцент4 2 2" xfId="771"/>
    <cellStyle name="60% - Акцент4 20" xfId="772"/>
    <cellStyle name="60% - Акцент4 21" xfId="773"/>
    <cellStyle name="60% - Акцент4 22" xfId="774"/>
    <cellStyle name="60% - Акцент4 23" xfId="775"/>
    <cellStyle name="60% - Акцент4 24" xfId="776"/>
    <cellStyle name="60% - Акцент4 25" xfId="777"/>
    <cellStyle name="60% - Акцент4 26" xfId="778"/>
    <cellStyle name="60% - Акцент4 27" xfId="779"/>
    <cellStyle name="60% - Акцент4 28" xfId="780"/>
    <cellStyle name="60% - Акцент4 29" xfId="781"/>
    <cellStyle name="60% - Акцент4 3" xfId="782"/>
    <cellStyle name="60% - Акцент4 3 2" xfId="783"/>
    <cellStyle name="60% - Акцент4 30" xfId="784"/>
    <cellStyle name="60% - Акцент4 31" xfId="785"/>
    <cellStyle name="60% - Акцент4 32" xfId="786"/>
    <cellStyle name="60% - Акцент4 33" xfId="787"/>
    <cellStyle name="60% - Акцент4 34" xfId="788"/>
    <cellStyle name="60% - Акцент4 35" xfId="789"/>
    <cellStyle name="60% - Акцент4 36" xfId="790"/>
    <cellStyle name="60% - Акцент4 37" xfId="791"/>
    <cellStyle name="60% - Акцент4 38" xfId="792"/>
    <cellStyle name="60% - Акцент4 39" xfId="793"/>
    <cellStyle name="60% - Акцент4 4" xfId="794"/>
    <cellStyle name="60% - Акцент4 4 2" xfId="795"/>
    <cellStyle name="60% - Акцент4 40" xfId="796"/>
    <cellStyle name="60% - Акцент4 41" xfId="797"/>
    <cellStyle name="60% - Акцент4 5" xfId="798"/>
    <cellStyle name="60% - Акцент4 5 2" xfId="799"/>
    <cellStyle name="60% - Акцент4 6" xfId="800"/>
    <cellStyle name="60% - Акцент4 6 2" xfId="801"/>
    <cellStyle name="60% - Акцент4 7" xfId="802"/>
    <cellStyle name="60% - Акцент4 7 2" xfId="803"/>
    <cellStyle name="60% - Акцент4 8" xfId="804"/>
    <cellStyle name="60% - Акцент4 8 2" xfId="805"/>
    <cellStyle name="60% - Акцент4 9" xfId="806"/>
    <cellStyle name="60% - Акцент4 9 2" xfId="807"/>
    <cellStyle name="60% - Акцент5 10" xfId="808"/>
    <cellStyle name="60% - Акцент5 10 2" xfId="809"/>
    <cellStyle name="60% - Акцент5 11" xfId="810"/>
    <cellStyle name="60% - Акцент5 12" xfId="811"/>
    <cellStyle name="60% - Акцент5 13" xfId="812"/>
    <cellStyle name="60% - Акцент5 14" xfId="813"/>
    <cellStyle name="60% - Акцент5 15" xfId="814"/>
    <cellStyle name="60% - Акцент5 16" xfId="815"/>
    <cellStyle name="60% - Акцент5 17" xfId="816"/>
    <cellStyle name="60% - Акцент5 18" xfId="817"/>
    <cellStyle name="60% - Акцент5 19" xfId="818"/>
    <cellStyle name="60% - Акцент5 2" xfId="819"/>
    <cellStyle name="60% - Акцент5 2 2" xfId="820"/>
    <cellStyle name="60% - Акцент5 20" xfId="821"/>
    <cellStyle name="60% - Акцент5 21" xfId="822"/>
    <cellStyle name="60% - Акцент5 22" xfId="823"/>
    <cellStyle name="60% - Акцент5 23" xfId="824"/>
    <cellStyle name="60% - Акцент5 24" xfId="825"/>
    <cellStyle name="60% - Акцент5 25" xfId="826"/>
    <cellStyle name="60% - Акцент5 26" xfId="827"/>
    <cellStyle name="60% - Акцент5 27" xfId="828"/>
    <cellStyle name="60% - Акцент5 28" xfId="829"/>
    <cellStyle name="60% - Акцент5 29" xfId="830"/>
    <cellStyle name="60% - Акцент5 3" xfId="831"/>
    <cellStyle name="60% - Акцент5 3 2" xfId="832"/>
    <cellStyle name="60% - Акцент5 30" xfId="833"/>
    <cellStyle name="60% - Акцент5 31" xfId="834"/>
    <cellStyle name="60% - Акцент5 32" xfId="835"/>
    <cellStyle name="60% - Акцент5 33" xfId="836"/>
    <cellStyle name="60% - Акцент5 34" xfId="837"/>
    <cellStyle name="60% - Акцент5 35" xfId="838"/>
    <cellStyle name="60% - Акцент5 36" xfId="839"/>
    <cellStyle name="60% - Акцент5 37" xfId="840"/>
    <cellStyle name="60% - Акцент5 38" xfId="841"/>
    <cellStyle name="60% - Акцент5 39" xfId="842"/>
    <cellStyle name="60% - Акцент5 4" xfId="843"/>
    <cellStyle name="60% - Акцент5 4 2" xfId="844"/>
    <cellStyle name="60% - Акцент5 40" xfId="845"/>
    <cellStyle name="60% - Акцент5 41" xfId="846"/>
    <cellStyle name="60% - Акцент5 5" xfId="847"/>
    <cellStyle name="60% - Акцент5 5 2" xfId="848"/>
    <cellStyle name="60% - Акцент5 6" xfId="849"/>
    <cellStyle name="60% - Акцент5 6 2" xfId="850"/>
    <cellStyle name="60% - Акцент5 7" xfId="851"/>
    <cellStyle name="60% - Акцент5 7 2" xfId="852"/>
    <cellStyle name="60% - Акцент5 8" xfId="853"/>
    <cellStyle name="60% - Акцент5 8 2" xfId="854"/>
    <cellStyle name="60% - Акцент5 9" xfId="855"/>
    <cellStyle name="60% - Акцент5 9 2" xfId="856"/>
    <cellStyle name="60% - Акцент6 10" xfId="857"/>
    <cellStyle name="60% - Акцент6 10 2" xfId="858"/>
    <cellStyle name="60% - Акцент6 11" xfId="859"/>
    <cellStyle name="60% - Акцент6 12" xfId="860"/>
    <cellStyle name="60% - Акцент6 13" xfId="861"/>
    <cellStyle name="60% - Акцент6 14" xfId="862"/>
    <cellStyle name="60% - Акцент6 15" xfId="863"/>
    <cellStyle name="60% - Акцент6 16" xfId="864"/>
    <cellStyle name="60% - Акцент6 17" xfId="865"/>
    <cellStyle name="60% - Акцент6 18" xfId="866"/>
    <cellStyle name="60% - Акцент6 19" xfId="867"/>
    <cellStyle name="60% - Акцент6 2" xfId="868"/>
    <cellStyle name="60% - Акцент6 2 2" xfId="869"/>
    <cellStyle name="60% - Акцент6 20" xfId="870"/>
    <cellStyle name="60% - Акцент6 21" xfId="871"/>
    <cellStyle name="60% - Акцент6 22" xfId="872"/>
    <cellStyle name="60% - Акцент6 23" xfId="873"/>
    <cellStyle name="60% - Акцент6 24" xfId="874"/>
    <cellStyle name="60% - Акцент6 25" xfId="875"/>
    <cellStyle name="60% - Акцент6 26" xfId="876"/>
    <cellStyle name="60% - Акцент6 27" xfId="877"/>
    <cellStyle name="60% - Акцент6 28" xfId="878"/>
    <cellStyle name="60% - Акцент6 29" xfId="879"/>
    <cellStyle name="60% - Акцент6 3" xfId="880"/>
    <cellStyle name="60% - Акцент6 3 2" xfId="881"/>
    <cellStyle name="60% - Акцент6 30" xfId="882"/>
    <cellStyle name="60% - Акцент6 31" xfId="883"/>
    <cellStyle name="60% - Акцент6 32" xfId="884"/>
    <cellStyle name="60% - Акцент6 33" xfId="885"/>
    <cellStyle name="60% - Акцент6 34" xfId="886"/>
    <cellStyle name="60% - Акцент6 35" xfId="887"/>
    <cellStyle name="60% - Акцент6 36" xfId="888"/>
    <cellStyle name="60% - Акцент6 37" xfId="889"/>
    <cellStyle name="60% - Акцент6 38" xfId="890"/>
    <cellStyle name="60% - Акцент6 39" xfId="891"/>
    <cellStyle name="60% - Акцент6 4" xfId="892"/>
    <cellStyle name="60% - Акцент6 4 2" xfId="893"/>
    <cellStyle name="60% - Акцент6 40" xfId="894"/>
    <cellStyle name="60% - Акцент6 41" xfId="895"/>
    <cellStyle name="60% - Акцент6 5" xfId="896"/>
    <cellStyle name="60% - Акцент6 5 2" xfId="897"/>
    <cellStyle name="60% - Акцент6 6" xfId="898"/>
    <cellStyle name="60% - Акцент6 6 2" xfId="899"/>
    <cellStyle name="60% - Акцент6 7" xfId="900"/>
    <cellStyle name="60% - Акцент6 7 2" xfId="901"/>
    <cellStyle name="60% - Акцент6 8" xfId="902"/>
    <cellStyle name="60% - Акцент6 8 2" xfId="903"/>
    <cellStyle name="60% - Акцент6 9" xfId="904"/>
    <cellStyle name="60% - Акцент6 9 2" xfId="905"/>
    <cellStyle name="Accent1" xfId="906"/>
    <cellStyle name="Accent2" xfId="907"/>
    <cellStyle name="Accent3" xfId="908"/>
    <cellStyle name="Accent4" xfId="909"/>
    <cellStyle name="Accent5" xfId="910"/>
    <cellStyle name="Accent6" xfId="911"/>
    <cellStyle name="args.style" xfId="912"/>
    <cellStyle name="Bad" xfId="913"/>
    <cellStyle name="blank" xfId="914"/>
    <cellStyle name="blank - Style1" xfId="915"/>
    <cellStyle name="Calc Currency (0)" xfId="916"/>
    <cellStyle name="Calc Currency (2)" xfId="917"/>
    <cellStyle name="Calc Percent (0)" xfId="918"/>
    <cellStyle name="Calc Percent (1)" xfId="919"/>
    <cellStyle name="Calc Percent (2)" xfId="920"/>
    <cellStyle name="Calc Units (0)" xfId="921"/>
    <cellStyle name="Calc Units (1)" xfId="922"/>
    <cellStyle name="Calc Units (2)" xfId="923"/>
    <cellStyle name="Calculation" xfId="924"/>
    <cellStyle name="Check Cell" xfId="925"/>
    <cellStyle name="Comma  - Style2" xfId="926"/>
    <cellStyle name="Comma  - Style3" xfId="927"/>
    <cellStyle name="Comma  - Style4" xfId="928"/>
    <cellStyle name="Comma  - Style5" xfId="929"/>
    <cellStyle name="Comma  - Style6" xfId="930"/>
    <cellStyle name="Comma  - Style7" xfId="931"/>
    <cellStyle name="Comma  - Style8" xfId="932"/>
    <cellStyle name="Comma [00]" xfId="933"/>
    <cellStyle name="Comma_2005 AHI CARRIER NAO ACCESSORIES  LIST PRICE YEAR 2005" xfId="934"/>
    <cellStyle name="Copied" xfId="935"/>
    <cellStyle name="Currency [00]" xfId="936"/>
    <cellStyle name="Date Short" xfId="937"/>
    <cellStyle name="DELTA" xfId="938"/>
    <cellStyle name="Enter Currency (0)" xfId="939"/>
    <cellStyle name="Enter Currency (2)" xfId="940"/>
    <cellStyle name="Enter Units (0)" xfId="941"/>
    <cellStyle name="Enter Units (1)" xfId="942"/>
    <cellStyle name="Enter Units (2)" xfId="943"/>
    <cellStyle name="Entered" xfId="944"/>
    <cellStyle name="Euro" xfId="945"/>
    <cellStyle name="Excel Built-in Excel Built-in Excel Built-in Excel Built-in Excel Built-in TableStyleLight1" xfId="2272"/>
    <cellStyle name="Excel Built-in Normal" xfId="946"/>
    <cellStyle name="Excel_BuiltIn_Hyperlink 1" xfId="947"/>
    <cellStyle name="Explanatory Text" xfId="948"/>
    <cellStyle name="G10" xfId="949"/>
    <cellStyle name="Good" xfId="950"/>
    <cellStyle name="Grey" xfId="951"/>
    <cellStyle name="Header" xfId="952"/>
    <cellStyle name="Header1" xfId="953"/>
    <cellStyle name="Header2" xfId="954"/>
    <cellStyle name="Heading" xfId="955"/>
    <cellStyle name="Heading 1" xfId="956"/>
    <cellStyle name="Heading 2" xfId="957"/>
    <cellStyle name="Heading 3" xfId="958"/>
    <cellStyle name="Heading 4" xfId="959"/>
    <cellStyle name="Heading1" xfId="960"/>
    <cellStyle name="HEADINGS" xfId="961"/>
    <cellStyle name="HEADINGSTOP" xfId="962"/>
    <cellStyle name="Hyperlink 2" xfId="963"/>
    <cellStyle name="Input" xfId="964"/>
    <cellStyle name="Input [yellow]" xfId="965"/>
    <cellStyle name="Link Currency (0)" xfId="966"/>
    <cellStyle name="Link Currency (2)" xfId="967"/>
    <cellStyle name="Link Units (0)" xfId="968"/>
    <cellStyle name="Link Units (1)" xfId="969"/>
    <cellStyle name="Link Units (2)" xfId="970"/>
    <cellStyle name="Linked Cell" xfId="971"/>
    <cellStyle name="Migliaia (0)_PortF2k" xfId="972"/>
    <cellStyle name="Neutral" xfId="973"/>
    <cellStyle name="Normal - Style1" xfId="974"/>
    <cellStyle name="Normal 2" xfId="975"/>
    <cellStyle name="Normal 2 2" xfId="976"/>
    <cellStyle name="Normal_03 сентября " xfId="977"/>
    <cellStyle name="Normal_UKRAINE 98-99" xfId="978"/>
    <cellStyle name="Normale_Foglio1" xfId="979"/>
    <cellStyle name="Normální 2" xfId="980"/>
    <cellStyle name="Normální 4" xfId="981"/>
    <cellStyle name="Normální 9" xfId="982"/>
    <cellStyle name="normální_List1" xfId="983"/>
    <cellStyle name="Note" xfId="984"/>
    <cellStyle name="Output" xfId="985"/>
    <cellStyle name="per.style" xfId="986"/>
    <cellStyle name="Percent (0)" xfId="987"/>
    <cellStyle name="Percent [0]" xfId="988"/>
    <cellStyle name="Percent [00]" xfId="989"/>
    <cellStyle name="Percent [2]" xfId="990"/>
    <cellStyle name="PrePop Currency (0)" xfId="991"/>
    <cellStyle name="PrePop Currency (2)" xfId="992"/>
    <cellStyle name="PrePop Units (0)" xfId="993"/>
    <cellStyle name="PrePop Units (1)" xfId="994"/>
    <cellStyle name="PrePop Units (2)" xfId="995"/>
    <cellStyle name="regstoresfromspecstores" xfId="996"/>
    <cellStyle name="Result" xfId="997"/>
    <cellStyle name="Result2" xfId="998"/>
    <cellStyle name="RevList" xfId="999"/>
    <cellStyle name="SHADEDSTORES" xfId="1000"/>
    <cellStyle name="specstores" xfId="1001"/>
    <cellStyle name="Standard_ACCESSORIES" xfId="1002"/>
    <cellStyle name="Styl 1" xfId="1003"/>
    <cellStyle name="Subtotal" xfId="1004"/>
    <cellStyle name="Text Indent A" xfId="1005"/>
    <cellStyle name="Text Indent B" xfId="1006"/>
    <cellStyle name="Text Indent C" xfId="1007"/>
    <cellStyle name="Title" xfId="1008"/>
    <cellStyle name="Total" xfId="1009"/>
    <cellStyle name="Valuta (0)_PortF2k" xfId="1010"/>
    <cellStyle name="Warning Text" xfId="1011"/>
    <cellStyle name="Акцент1 10" xfId="1012"/>
    <cellStyle name="Акцент1 10 2" xfId="1013"/>
    <cellStyle name="Акцент1 11" xfId="1014"/>
    <cellStyle name="Акцент1 12" xfId="1015"/>
    <cellStyle name="Акцент1 13" xfId="1016"/>
    <cellStyle name="Акцент1 14" xfId="1017"/>
    <cellStyle name="Акцент1 15" xfId="1018"/>
    <cellStyle name="Акцент1 16" xfId="1019"/>
    <cellStyle name="Акцент1 17" xfId="1020"/>
    <cellStyle name="Акцент1 18" xfId="1021"/>
    <cellStyle name="Акцент1 19" xfId="1022"/>
    <cellStyle name="Акцент1 2" xfId="1023"/>
    <cellStyle name="Акцент1 2 2" xfId="1024"/>
    <cellStyle name="Акцент1 20" xfId="1025"/>
    <cellStyle name="Акцент1 21" xfId="1026"/>
    <cellStyle name="Акцент1 22" xfId="1027"/>
    <cellStyle name="Акцент1 23" xfId="1028"/>
    <cellStyle name="Акцент1 24" xfId="1029"/>
    <cellStyle name="Акцент1 25" xfId="1030"/>
    <cellStyle name="Акцент1 26" xfId="1031"/>
    <cellStyle name="Акцент1 27" xfId="1032"/>
    <cellStyle name="Акцент1 28" xfId="1033"/>
    <cellStyle name="Акцент1 29" xfId="1034"/>
    <cellStyle name="Акцент1 3" xfId="1035"/>
    <cellStyle name="Акцент1 3 2" xfId="1036"/>
    <cellStyle name="Акцент1 30" xfId="1037"/>
    <cellStyle name="Акцент1 31" xfId="1038"/>
    <cellStyle name="Акцент1 32" xfId="1039"/>
    <cellStyle name="Акцент1 33" xfId="1040"/>
    <cellStyle name="Акцент1 34" xfId="1041"/>
    <cellStyle name="Акцент1 35" xfId="1042"/>
    <cellStyle name="Акцент1 36" xfId="1043"/>
    <cellStyle name="Акцент1 37" xfId="1044"/>
    <cellStyle name="Акцент1 38" xfId="1045"/>
    <cellStyle name="Акцент1 39" xfId="1046"/>
    <cellStyle name="Акцент1 4" xfId="1047"/>
    <cellStyle name="Акцент1 4 2" xfId="1048"/>
    <cellStyle name="Акцент1 40" xfId="1049"/>
    <cellStyle name="Акцент1 41" xfId="1050"/>
    <cellStyle name="Акцент1 5" xfId="1051"/>
    <cellStyle name="Акцент1 5 2" xfId="1052"/>
    <cellStyle name="Акцент1 6" xfId="1053"/>
    <cellStyle name="Акцент1 6 2" xfId="1054"/>
    <cellStyle name="Акцент1 7" xfId="1055"/>
    <cellStyle name="Акцент1 7 2" xfId="1056"/>
    <cellStyle name="Акцент1 8" xfId="1057"/>
    <cellStyle name="Акцент1 8 2" xfId="1058"/>
    <cellStyle name="Акцент1 9" xfId="1059"/>
    <cellStyle name="Акцент1 9 2" xfId="1060"/>
    <cellStyle name="Акцент2 10" xfId="1061"/>
    <cellStyle name="Акцент2 10 2" xfId="1062"/>
    <cellStyle name="Акцент2 11" xfId="1063"/>
    <cellStyle name="Акцент2 12" xfId="1064"/>
    <cellStyle name="Акцент2 13" xfId="1065"/>
    <cellStyle name="Акцент2 14" xfId="1066"/>
    <cellStyle name="Акцент2 15" xfId="1067"/>
    <cellStyle name="Акцент2 16" xfId="1068"/>
    <cellStyle name="Акцент2 17" xfId="1069"/>
    <cellStyle name="Акцент2 18" xfId="1070"/>
    <cellStyle name="Акцент2 19" xfId="1071"/>
    <cellStyle name="Акцент2 2" xfId="1072"/>
    <cellStyle name="Акцент2 2 2" xfId="1073"/>
    <cellStyle name="Акцент2 20" xfId="1074"/>
    <cellStyle name="Акцент2 21" xfId="1075"/>
    <cellStyle name="Акцент2 22" xfId="1076"/>
    <cellStyle name="Акцент2 23" xfId="1077"/>
    <cellStyle name="Акцент2 24" xfId="1078"/>
    <cellStyle name="Акцент2 25" xfId="1079"/>
    <cellStyle name="Акцент2 26" xfId="1080"/>
    <cellStyle name="Акцент2 27" xfId="1081"/>
    <cellStyle name="Акцент2 28" xfId="1082"/>
    <cellStyle name="Акцент2 29" xfId="1083"/>
    <cellStyle name="Акцент2 3" xfId="1084"/>
    <cellStyle name="Акцент2 3 2" xfId="1085"/>
    <cellStyle name="Акцент2 30" xfId="1086"/>
    <cellStyle name="Акцент2 31" xfId="1087"/>
    <cellStyle name="Акцент2 32" xfId="1088"/>
    <cellStyle name="Акцент2 33" xfId="1089"/>
    <cellStyle name="Акцент2 34" xfId="1090"/>
    <cellStyle name="Акцент2 35" xfId="1091"/>
    <cellStyle name="Акцент2 36" xfId="1092"/>
    <cellStyle name="Акцент2 37" xfId="1093"/>
    <cellStyle name="Акцент2 38" xfId="1094"/>
    <cellStyle name="Акцент2 39" xfId="1095"/>
    <cellStyle name="Акцент2 4" xfId="1096"/>
    <cellStyle name="Акцент2 4 2" xfId="1097"/>
    <cellStyle name="Акцент2 40" xfId="1098"/>
    <cellStyle name="Акцент2 41" xfId="1099"/>
    <cellStyle name="Акцент2 5" xfId="1100"/>
    <cellStyle name="Акцент2 5 2" xfId="1101"/>
    <cellStyle name="Акцент2 6" xfId="1102"/>
    <cellStyle name="Акцент2 6 2" xfId="1103"/>
    <cellStyle name="Акцент2 7" xfId="1104"/>
    <cellStyle name="Акцент2 7 2" xfId="1105"/>
    <cellStyle name="Акцент2 8" xfId="1106"/>
    <cellStyle name="Акцент2 8 2" xfId="1107"/>
    <cellStyle name="Акцент2 9" xfId="1108"/>
    <cellStyle name="Акцент2 9 2" xfId="1109"/>
    <cellStyle name="Акцент3 10" xfId="1110"/>
    <cellStyle name="Акцент3 10 2" xfId="1111"/>
    <cellStyle name="Акцент3 11" xfId="1112"/>
    <cellStyle name="Акцент3 12" xfId="1113"/>
    <cellStyle name="Акцент3 13" xfId="1114"/>
    <cellStyle name="Акцент3 14" xfId="1115"/>
    <cellStyle name="Акцент3 15" xfId="1116"/>
    <cellStyle name="Акцент3 16" xfId="1117"/>
    <cellStyle name="Акцент3 17" xfId="1118"/>
    <cellStyle name="Акцент3 18" xfId="1119"/>
    <cellStyle name="Акцент3 19" xfId="1120"/>
    <cellStyle name="Акцент3 2" xfId="1121"/>
    <cellStyle name="Акцент3 2 2" xfId="1122"/>
    <cellStyle name="Акцент3 20" xfId="1123"/>
    <cellStyle name="Акцент3 21" xfId="1124"/>
    <cellStyle name="Акцент3 22" xfId="1125"/>
    <cellStyle name="Акцент3 23" xfId="1126"/>
    <cellStyle name="Акцент3 24" xfId="1127"/>
    <cellStyle name="Акцент3 25" xfId="1128"/>
    <cellStyle name="Акцент3 26" xfId="1129"/>
    <cellStyle name="Акцент3 27" xfId="1130"/>
    <cellStyle name="Акцент3 28" xfId="1131"/>
    <cellStyle name="Акцент3 29" xfId="1132"/>
    <cellStyle name="Акцент3 3" xfId="1133"/>
    <cellStyle name="Акцент3 3 2" xfId="1134"/>
    <cellStyle name="Акцент3 30" xfId="1135"/>
    <cellStyle name="Акцент3 31" xfId="1136"/>
    <cellStyle name="Акцент3 32" xfId="1137"/>
    <cellStyle name="Акцент3 33" xfId="1138"/>
    <cellStyle name="Акцент3 34" xfId="1139"/>
    <cellStyle name="Акцент3 35" xfId="1140"/>
    <cellStyle name="Акцент3 36" xfId="1141"/>
    <cellStyle name="Акцент3 37" xfId="1142"/>
    <cellStyle name="Акцент3 38" xfId="1143"/>
    <cellStyle name="Акцент3 39" xfId="1144"/>
    <cellStyle name="Акцент3 4" xfId="1145"/>
    <cellStyle name="Акцент3 4 2" xfId="1146"/>
    <cellStyle name="Акцент3 40" xfId="1147"/>
    <cellStyle name="Акцент3 41" xfId="1148"/>
    <cellStyle name="Акцент3 5" xfId="1149"/>
    <cellStyle name="Акцент3 5 2" xfId="1150"/>
    <cellStyle name="Акцент3 6" xfId="1151"/>
    <cellStyle name="Акцент3 6 2" xfId="1152"/>
    <cellStyle name="Акцент3 7" xfId="1153"/>
    <cellStyle name="Акцент3 7 2" xfId="1154"/>
    <cellStyle name="Акцент3 8" xfId="1155"/>
    <cellStyle name="Акцент3 8 2" xfId="1156"/>
    <cellStyle name="Акцент3 9" xfId="1157"/>
    <cellStyle name="Акцент3 9 2" xfId="1158"/>
    <cellStyle name="Акцент4 10" xfId="1159"/>
    <cellStyle name="Акцент4 10 2" xfId="1160"/>
    <cellStyle name="Акцент4 11" xfId="1161"/>
    <cellStyle name="Акцент4 12" xfId="1162"/>
    <cellStyle name="Акцент4 13" xfId="1163"/>
    <cellStyle name="Акцент4 14" xfId="1164"/>
    <cellStyle name="Акцент4 15" xfId="1165"/>
    <cellStyle name="Акцент4 16" xfId="1166"/>
    <cellStyle name="Акцент4 17" xfId="1167"/>
    <cellStyle name="Акцент4 18" xfId="1168"/>
    <cellStyle name="Акцент4 19" xfId="1169"/>
    <cellStyle name="Акцент4 2" xfId="1170"/>
    <cellStyle name="Акцент4 2 2" xfId="1171"/>
    <cellStyle name="Акцент4 20" xfId="1172"/>
    <cellStyle name="Акцент4 21" xfId="1173"/>
    <cellStyle name="Акцент4 22" xfId="1174"/>
    <cellStyle name="Акцент4 23" xfId="1175"/>
    <cellStyle name="Акцент4 24" xfId="1176"/>
    <cellStyle name="Акцент4 25" xfId="1177"/>
    <cellStyle name="Акцент4 26" xfId="1178"/>
    <cellStyle name="Акцент4 27" xfId="1179"/>
    <cellStyle name="Акцент4 28" xfId="1180"/>
    <cellStyle name="Акцент4 29" xfId="1181"/>
    <cellStyle name="Акцент4 3" xfId="1182"/>
    <cellStyle name="Акцент4 3 2" xfId="1183"/>
    <cellStyle name="Акцент4 30" xfId="1184"/>
    <cellStyle name="Акцент4 31" xfId="1185"/>
    <cellStyle name="Акцент4 32" xfId="1186"/>
    <cellStyle name="Акцент4 33" xfId="1187"/>
    <cellStyle name="Акцент4 34" xfId="1188"/>
    <cellStyle name="Акцент4 35" xfId="1189"/>
    <cellStyle name="Акцент4 36" xfId="1190"/>
    <cellStyle name="Акцент4 37" xfId="1191"/>
    <cellStyle name="Акцент4 38" xfId="1192"/>
    <cellStyle name="Акцент4 39" xfId="1193"/>
    <cellStyle name="Акцент4 4" xfId="1194"/>
    <cellStyle name="Акцент4 4 2" xfId="1195"/>
    <cellStyle name="Акцент4 40" xfId="1196"/>
    <cellStyle name="Акцент4 41" xfId="1197"/>
    <cellStyle name="Акцент4 5" xfId="1198"/>
    <cellStyle name="Акцент4 5 2" xfId="1199"/>
    <cellStyle name="Акцент4 6" xfId="1200"/>
    <cellStyle name="Акцент4 6 2" xfId="1201"/>
    <cellStyle name="Акцент4 7" xfId="1202"/>
    <cellStyle name="Акцент4 7 2" xfId="1203"/>
    <cellStyle name="Акцент4 8" xfId="1204"/>
    <cellStyle name="Акцент4 8 2" xfId="1205"/>
    <cellStyle name="Акцент4 9" xfId="1206"/>
    <cellStyle name="Акцент4 9 2" xfId="1207"/>
    <cellStyle name="Акцент5 10" xfId="1208"/>
    <cellStyle name="Акцент5 10 2" xfId="1209"/>
    <cellStyle name="Акцент5 11" xfId="1210"/>
    <cellStyle name="Акцент5 12" xfId="1211"/>
    <cellStyle name="Акцент5 13" xfId="1212"/>
    <cellStyle name="Акцент5 14" xfId="1213"/>
    <cellStyle name="Акцент5 15" xfId="1214"/>
    <cellStyle name="Акцент5 16" xfId="1215"/>
    <cellStyle name="Акцент5 17" xfId="1216"/>
    <cellStyle name="Акцент5 18" xfId="1217"/>
    <cellStyle name="Акцент5 19" xfId="1218"/>
    <cellStyle name="Акцент5 2" xfId="1219"/>
    <cellStyle name="Акцент5 2 2" xfId="1220"/>
    <cellStyle name="Акцент5 20" xfId="1221"/>
    <cellStyle name="Акцент5 21" xfId="1222"/>
    <cellStyle name="Акцент5 22" xfId="1223"/>
    <cellStyle name="Акцент5 23" xfId="1224"/>
    <cellStyle name="Акцент5 24" xfId="1225"/>
    <cellStyle name="Акцент5 25" xfId="1226"/>
    <cellStyle name="Акцент5 26" xfId="1227"/>
    <cellStyle name="Акцент5 27" xfId="1228"/>
    <cellStyle name="Акцент5 28" xfId="1229"/>
    <cellStyle name="Акцент5 29" xfId="1230"/>
    <cellStyle name="Акцент5 3" xfId="1231"/>
    <cellStyle name="Акцент5 3 2" xfId="1232"/>
    <cellStyle name="Акцент5 30" xfId="1233"/>
    <cellStyle name="Акцент5 31" xfId="1234"/>
    <cellStyle name="Акцент5 32" xfId="1235"/>
    <cellStyle name="Акцент5 33" xfId="1236"/>
    <cellStyle name="Акцент5 34" xfId="1237"/>
    <cellStyle name="Акцент5 35" xfId="1238"/>
    <cellStyle name="Акцент5 36" xfId="1239"/>
    <cellStyle name="Акцент5 37" xfId="1240"/>
    <cellStyle name="Акцент5 38" xfId="1241"/>
    <cellStyle name="Акцент5 39" xfId="1242"/>
    <cellStyle name="Акцент5 4" xfId="1243"/>
    <cellStyle name="Акцент5 4 2" xfId="1244"/>
    <cellStyle name="Акцент5 40" xfId="1245"/>
    <cellStyle name="Акцент5 41" xfId="1246"/>
    <cellStyle name="Акцент5 5" xfId="1247"/>
    <cellStyle name="Акцент5 5 2" xfId="1248"/>
    <cellStyle name="Акцент5 6" xfId="1249"/>
    <cellStyle name="Акцент5 6 2" xfId="1250"/>
    <cellStyle name="Акцент5 7" xfId="1251"/>
    <cellStyle name="Акцент5 7 2" xfId="1252"/>
    <cellStyle name="Акцент5 8" xfId="1253"/>
    <cellStyle name="Акцент5 8 2" xfId="1254"/>
    <cellStyle name="Акцент5 9" xfId="1255"/>
    <cellStyle name="Акцент5 9 2" xfId="1256"/>
    <cellStyle name="Акцент6 10" xfId="1257"/>
    <cellStyle name="Акцент6 10 2" xfId="1258"/>
    <cellStyle name="Акцент6 11" xfId="1259"/>
    <cellStyle name="Акцент6 11 2" xfId="1260"/>
    <cellStyle name="Акцент6 12" xfId="1261"/>
    <cellStyle name="Акцент6 13" xfId="1262"/>
    <cellStyle name="Акцент6 14" xfId="1263"/>
    <cellStyle name="Акцент6 15" xfId="1264"/>
    <cellStyle name="Акцент6 16" xfId="1265"/>
    <cellStyle name="Акцент6 17" xfId="1266"/>
    <cellStyle name="Акцент6 18" xfId="1267"/>
    <cellStyle name="Акцент6 19" xfId="1268"/>
    <cellStyle name="Акцент6 2" xfId="1269"/>
    <cellStyle name="Акцент6 2 2" xfId="1270"/>
    <cellStyle name="Акцент6 20" xfId="1271"/>
    <cellStyle name="Акцент6 21" xfId="1272"/>
    <cellStyle name="Акцент6 22" xfId="1273"/>
    <cellStyle name="Акцент6 23" xfId="1274"/>
    <cellStyle name="Акцент6 24" xfId="1275"/>
    <cellStyle name="Акцент6 25" xfId="1276"/>
    <cellStyle name="Акцент6 26" xfId="1277"/>
    <cellStyle name="Акцент6 27" xfId="1278"/>
    <cellStyle name="Акцент6 28" xfId="1279"/>
    <cellStyle name="Акцент6 29" xfId="1280"/>
    <cellStyle name="Акцент6 3" xfId="1281"/>
    <cellStyle name="Акцент6 3 2" xfId="1282"/>
    <cellStyle name="Акцент6 30" xfId="1283"/>
    <cellStyle name="Акцент6 31" xfId="1284"/>
    <cellStyle name="Акцент6 32" xfId="1285"/>
    <cellStyle name="Акцент6 33" xfId="1286"/>
    <cellStyle name="Акцент6 34" xfId="1287"/>
    <cellStyle name="Акцент6 35" xfId="1288"/>
    <cellStyle name="Акцент6 36" xfId="1289"/>
    <cellStyle name="Акцент6 37" xfId="1290"/>
    <cellStyle name="Акцент6 38" xfId="1291"/>
    <cellStyle name="Акцент6 39" xfId="1292"/>
    <cellStyle name="Акцент6 4" xfId="1293"/>
    <cellStyle name="Акцент6 4 2" xfId="1294"/>
    <cellStyle name="Акцент6 40" xfId="1295"/>
    <cellStyle name="Акцент6 41" xfId="1296"/>
    <cellStyle name="Акцент6 5" xfId="1297"/>
    <cellStyle name="Акцент6 5 2" xfId="1298"/>
    <cellStyle name="Акцент6 6" xfId="1299"/>
    <cellStyle name="Акцент6 6 2" xfId="1300"/>
    <cellStyle name="Акцент6 7" xfId="1301"/>
    <cellStyle name="Акцент6 7 2" xfId="1302"/>
    <cellStyle name="Акцент6 8" xfId="1303"/>
    <cellStyle name="Акцент6 8 2" xfId="1304"/>
    <cellStyle name="Акцент6 9" xfId="1305"/>
    <cellStyle name="Акцент6 9 2" xfId="1306"/>
    <cellStyle name="Ввод  10" xfId="1307"/>
    <cellStyle name="Ввод  10 2" xfId="1308"/>
    <cellStyle name="Ввод  11" xfId="1309"/>
    <cellStyle name="Ввод  12" xfId="1310"/>
    <cellStyle name="Ввод  13" xfId="1311"/>
    <cellStyle name="Ввод  14" xfId="1312"/>
    <cellStyle name="Ввод  15" xfId="1313"/>
    <cellStyle name="Ввод  16" xfId="1314"/>
    <cellStyle name="Ввод  17" xfId="1315"/>
    <cellStyle name="Ввод  18" xfId="1316"/>
    <cellStyle name="Ввод  19" xfId="1317"/>
    <cellStyle name="Ввод  2" xfId="1318"/>
    <cellStyle name="Ввод  2 2" xfId="1319"/>
    <cellStyle name="Ввод  20" xfId="1320"/>
    <cellStyle name="Ввод  21" xfId="1321"/>
    <cellStyle name="Ввод  22" xfId="1322"/>
    <cellStyle name="Ввод  23" xfId="1323"/>
    <cellStyle name="Ввод  24" xfId="1324"/>
    <cellStyle name="Ввод  25" xfId="1325"/>
    <cellStyle name="Ввод  26" xfId="1326"/>
    <cellStyle name="Ввод  27" xfId="1327"/>
    <cellStyle name="Ввод  28" xfId="1328"/>
    <cellStyle name="Ввод  29" xfId="1329"/>
    <cellStyle name="Ввод  3" xfId="1330"/>
    <cellStyle name="Ввод  3 2" xfId="1331"/>
    <cellStyle name="Ввод  30" xfId="1332"/>
    <cellStyle name="Ввод  31" xfId="1333"/>
    <cellStyle name="Ввод  32" xfId="1334"/>
    <cellStyle name="Ввод  33" xfId="1335"/>
    <cellStyle name="Ввод  34" xfId="1336"/>
    <cellStyle name="Ввод  35" xfId="1337"/>
    <cellStyle name="Ввод  36" xfId="1338"/>
    <cellStyle name="Ввод  37" xfId="1339"/>
    <cellStyle name="Ввод  38" xfId="1340"/>
    <cellStyle name="Ввод  39" xfId="1341"/>
    <cellStyle name="Ввод  4" xfId="1342"/>
    <cellStyle name="Ввод  4 2" xfId="1343"/>
    <cellStyle name="Ввод  40" xfId="1344"/>
    <cellStyle name="Ввод  41" xfId="1345"/>
    <cellStyle name="Ввод  5" xfId="1346"/>
    <cellStyle name="Ввод  5 2" xfId="1347"/>
    <cellStyle name="Ввод  6" xfId="1348"/>
    <cellStyle name="Ввод  6 2" xfId="1349"/>
    <cellStyle name="Ввод  7" xfId="1350"/>
    <cellStyle name="Ввод  7 2" xfId="1351"/>
    <cellStyle name="Ввод  8" xfId="1352"/>
    <cellStyle name="Ввод  8 2" xfId="1353"/>
    <cellStyle name="Ввод  9" xfId="1354"/>
    <cellStyle name="Ввод  9 2" xfId="1355"/>
    <cellStyle name="Вывод 10" xfId="1356"/>
    <cellStyle name="Вывод 10 2" xfId="1357"/>
    <cellStyle name="Вывод 11" xfId="1358"/>
    <cellStyle name="Вывод 12" xfId="1359"/>
    <cellStyle name="Вывод 13" xfId="1360"/>
    <cellStyle name="Вывод 14" xfId="1361"/>
    <cellStyle name="Вывод 15" xfId="1362"/>
    <cellStyle name="Вывод 16" xfId="1363"/>
    <cellStyle name="Вывод 17" xfId="1364"/>
    <cellStyle name="Вывод 18" xfId="1365"/>
    <cellStyle name="Вывод 19" xfId="1366"/>
    <cellStyle name="Вывод 2" xfId="1367"/>
    <cellStyle name="Вывод 2 2" xfId="1368"/>
    <cellStyle name="Вывод 20" xfId="1369"/>
    <cellStyle name="Вывод 21" xfId="1370"/>
    <cellStyle name="Вывод 22" xfId="1371"/>
    <cellStyle name="Вывод 23" xfId="1372"/>
    <cellStyle name="Вывод 24" xfId="1373"/>
    <cellStyle name="Вывод 25" xfId="1374"/>
    <cellStyle name="Вывод 26" xfId="1375"/>
    <cellStyle name="Вывод 27" xfId="1376"/>
    <cellStyle name="Вывод 28" xfId="1377"/>
    <cellStyle name="Вывод 29" xfId="1378"/>
    <cellStyle name="Вывод 3" xfId="1379"/>
    <cellStyle name="Вывод 3 2" xfId="1380"/>
    <cellStyle name="Вывод 30" xfId="1381"/>
    <cellStyle name="Вывод 31" xfId="1382"/>
    <cellStyle name="Вывод 32" xfId="1383"/>
    <cellStyle name="Вывод 33" xfId="1384"/>
    <cellStyle name="Вывод 34" xfId="1385"/>
    <cellStyle name="Вывод 35" xfId="1386"/>
    <cellStyle name="Вывод 36" xfId="1387"/>
    <cellStyle name="Вывод 37" xfId="1388"/>
    <cellStyle name="Вывод 38" xfId="1389"/>
    <cellStyle name="Вывод 39" xfId="1390"/>
    <cellStyle name="Вывод 4" xfId="1391"/>
    <cellStyle name="Вывод 4 2" xfId="1392"/>
    <cellStyle name="Вывод 40" xfId="1393"/>
    <cellStyle name="Вывод 41" xfId="1394"/>
    <cellStyle name="Вывод 5" xfId="1395"/>
    <cellStyle name="Вывод 5 2" xfId="1396"/>
    <cellStyle name="Вывод 6" xfId="1397"/>
    <cellStyle name="Вывод 6 2" xfId="1398"/>
    <cellStyle name="Вывод 7" xfId="1399"/>
    <cellStyle name="Вывод 7 2" xfId="1400"/>
    <cellStyle name="Вывод 8" xfId="1401"/>
    <cellStyle name="Вывод 8 2" xfId="1402"/>
    <cellStyle name="Вывод 9" xfId="1403"/>
    <cellStyle name="Вывод 9 2" xfId="1404"/>
    <cellStyle name="Вычисление 10" xfId="1405"/>
    <cellStyle name="Вычисление 10 2" xfId="1406"/>
    <cellStyle name="Вычисление 11" xfId="1407"/>
    <cellStyle name="Вычисление 12" xfId="1408"/>
    <cellStyle name="Вычисление 13" xfId="1409"/>
    <cellStyle name="Вычисление 14" xfId="1410"/>
    <cellStyle name="Вычисление 15" xfId="1411"/>
    <cellStyle name="Вычисление 16" xfId="1412"/>
    <cellStyle name="Вычисление 17" xfId="1413"/>
    <cellStyle name="Вычисление 18" xfId="1414"/>
    <cellStyle name="Вычисление 19" xfId="1415"/>
    <cellStyle name="Вычисление 2" xfId="1416"/>
    <cellStyle name="Вычисление 2 2" xfId="1417"/>
    <cellStyle name="Вычисление 20" xfId="1418"/>
    <cellStyle name="Вычисление 21" xfId="1419"/>
    <cellStyle name="Вычисление 22" xfId="1420"/>
    <cellStyle name="Вычисление 23" xfId="1421"/>
    <cellStyle name="Вычисление 24" xfId="1422"/>
    <cellStyle name="Вычисление 25" xfId="1423"/>
    <cellStyle name="Вычисление 26" xfId="1424"/>
    <cellStyle name="Вычисление 27" xfId="1425"/>
    <cellStyle name="Вычисление 28" xfId="1426"/>
    <cellStyle name="Вычисление 29" xfId="1427"/>
    <cellStyle name="Вычисление 3" xfId="1428"/>
    <cellStyle name="Вычисление 3 2" xfId="1429"/>
    <cellStyle name="Вычисление 30" xfId="1430"/>
    <cellStyle name="Вычисление 31" xfId="1431"/>
    <cellStyle name="Вычисление 32" xfId="1432"/>
    <cellStyle name="Вычисление 33" xfId="1433"/>
    <cellStyle name="Вычисление 34" xfId="1434"/>
    <cellStyle name="Вычисление 35" xfId="1435"/>
    <cellStyle name="Вычисление 36" xfId="1436"/>
    <cellStyle name="Вычисление 37" xfId="1437"/>
    <cellStyle name="Вычисление 38" xfId="1438"/>
    <cellStyle name="Вычисление 39" xfId="1439"/>
    <cellStyle name="Вычисление 4" xfId="1440"/>
    <cellStyle name="Вычисление 4 2" xfId="1441"/>
    <cellStyle name="Вычисление 40" xfId="1442"/>
    <cellStyle name="Вычисление 41" xfId="1443"/>
    <cellStyle name="Вычисление 5" xfId="1444"/>
    <cellStyle name="Вычисление 5 2" xfId="1445"/>
    <cellStyle name="Вычисление 6" xfId="1446"/>
    <cellStyle name="Вычисление 6 2" xfId="1447"/>
    <cellStyle name="Вычисление 7" xfId="1448"/>
    <cellStyle name="Вычисление 7 2" xfId="1449"/>
    <cellStyle name="Вычисление 8" xfId="1450"/>
    <cellStyle name="Вычисление 8 2" xfId="1451"/>
    <cellStyle name="Вычисление 9" xfId="1452"/>
    <cellStyle name="Вычисление 9 2" xfId="1453"/>
    <cellStyle name="Гиперссылка 2" xfId="1454"/>
    <cellStyle name="Гиперссылка 2 2" xfId="1455"/>
    <cellStyle name="Гиперссылка 3" xfId="1456"/>
    <cellStyle name="Гиперссылка 4" xfId="1457"/>
    <cellStyle name="Гиперссылка 5" xfId="1458"/>
    <cellStyle name="Гиперссылка 6" xfId="1459"/>
    <cellStyle name="Гиперссылка 7" xfId="1460"/>
    <cellStyle name="Гиперссылка 8" xfId="1461"/>
    <cellStyle name="Гиперссылка 9" xfId="1462"/>
    <cellStyle name="Денежный [0] 2" xfId="1463"/>
    <cellStyle name="Денежный 10" xfId="1464"/>
    <cellStyle name="Денежный 11" xfId="1465"/>
    <cellStyle name="Денежный 12" xfId="1466"/>
    <cellStyle name="Денежный 13" xfId="1467"/>
    <cellStyle name="Денежный 14" xfId="1468"/>
    <cellStyle name="Денежный 15" xfId="1469"/>
    <cellStyle name="Денежный 16" xfId="1470"/>
    <cellStyle name="Денежный 17" xfId="1471"/>
    <cellStyle name="Денежный 18" xfId="1472"/>
    <cellStyle name="Денежный 19" xfId="1473"/>
    <cellStyle name="Денежный 2" xfId="1474"/>
    <cellStyle name="Денежный 20" xfId="1475"/>
    <cellStyle name="Денежный 21" xfId="1476"/>
    <cellStyle name="Денежный 22" xfId="1477"/>
    <cellStyle name="Денежный 23" xfId="1478"/>
    <cellStyle name="Денежный 24" xfId="1479"/>
    <cellStyle name="Денежный 25" xfId="1480"/>
    <cellStyle name="Денежный 26" xfId="1481"/>
    <cellStyle name="Денежный 27" xfId="1482"/>
    <cellStyle name="Денежный 28" xfId="1483"/>
    <cellStyle name="Денежный 29" xfId="1484"/>
    <cellStyle name="Денежный 3" xfId="1485"/>
    <cellStyle name="Денежный 30" xfId="1486"/>
    <cellStyle name="Денежный 31" xfId="2273"/>
    <cellStyle name="Денежный 32" xfId="2276"/>
    <cellStyle name="Денежный 33" xfId="2275"/>
    <cellStyle name="Денежный 34" xfId="2274"/>
    <cellStyle name="Денежный 35" xfId="2277"/>
    <cellStyle name="Денежный 36" xfId="2279"/>
    <cellStyle name="Денежный 37" xfId="2280"/>
    <cellStyle name="Денежный 38" xfId="2278"/>
    <cellStyle name="Денежный 39" xfId="2281"/>
    <cellStyle name="Денежный 4" xfId="1487"/>
    <cellStyle name="Денежный 40" xfId="2283"/>
    <cellStyle name="Денежный 5" xfId="1488"/>
    <cellStyle name="Денежный 6" xfId="1489"/>
    <cellStyle name="Денежный 7" xfId="1490"/>
    <cellStyle name="Денежный 8" xfId="1491"/>
    <cellStyle name="Денежный 9" xfId="1492"/>
    <cellStyle name="Заголовок 1 10" xfId="1493"/>
    <cellStyle name="Заголовок 1 10 2" xfId="1494"/>
    <cellStyle name="Заголовок 1 11" xfId="1495"/>
    <cellStyle name="Заголовок 1 12" xfId="1496"/>
    <cellStyle name="Заголовок 1 13" xfId="1497"/>
    <cellStyle name="Заголовок 1 14" xfId="1498"/>
    <cellStyle name="Заголовок 1 15" xfId="1499"/>
    <cellStyle name="Заголовок 1 16" xfId="1500"/>
    <cellStyle name="Заголовок 1 17" xfId="1501"/>
    <cellStyle name="Заголовок 1 18" xfId="1502"/>
    <cellStyle name="Заголовок 1 19" xfId="1503"/>
    <cellStyle name="Заголовок 1 2" xfId="1504"/>
    <cellStyle name="Заголовок 1 2 2" xfId="1505"/>
    <cellStyle name="Заголовок 1 20" xfId="1506"/>
    <cellStyle name="Заголовок 1 21" xfId="1507"/>
    <cellStyle name="Заголовок 1 22" xfId="1508"/>
    <cellStyle name="Заголовок 1 23" xfId="1509"/>
    <cellStyle name="Заголовок 1 24" xfId="1510"/>
    <cellStyle name="Заголовок 1 25" xfId="1511"/>
    <cellStyle name="Заголовок 1 26" xfId="1512"/>
    <cellStyle name="Заголовок 1 27" xfId="1513"/>
    <cellStyle name="Заголовок 1 28" xfId="1514"/>
    <cellStyle name="Заголовок 1 29" xfId="1515"/>
    <cellStyle name="Заголовок 1 3" xfId="1516"/>
    <cellStyle name="Заголовок 1 3 2" xfId="1517"/>
    <cellStyle name="Заголовок 1 30" xfId="1518"/>
    <cellStyle name="Заголовок 1 31" xfId="1519"/>
    <cellStyle name="Заголовок 1 32" xfId="1520"/>
    <cellStyle name="Заголовок 1 33" xfId="1521"/>
    <cellStyle name="Заголовок 1 34" xfId="1522"/>
    <cellStyle name="Заголовок 1 35" xfId="1523"/>
    <cellStyle name="Заголовок 1 36" xfId="1524"/>
    <cellStyle name="Заголовок 1 37" xfId="1525"/>
    <cellStyle name="Заголовок 1 38" xfId="1526"/>
    <cellStyle name="Заголовок 1 39" xfId="1527"/>
    <cellStyle name="Заголовок 1 4" xfId="1528"/>
    <cellStyle name="Заголовок 1 4 2" xfId="1529"/>
    <cellStyle name="Заголовок 1 40" xfId="1530"/>
    <cellStyle name="Заголовок 1 41" xfId="1531"/>
    <cellStyle name="Заголовок 1 5" xfId="1532"/>
    <cellStyle name="Заголовок 1 5 2" xfId="1533"/>
    <cellStyle name="Заголовок 1 6" xfId="1534"/>
    <cellStyle name="Заголовок 1 6 2" xfId="1535"/>
    <cellStyle name="Заголовок 1 7" xfId="1536"/>
    <cellStyle name="Заголовок 1 7 2" xfId="1537"/>
    <cellStyle name="Заголовок 1 8" xfId="1538"/>
    <cellStyle name="Заголовок 1 8 2" xfId="1539"/>
    <cellStyle name="Заголовок 1 9" xfId="1540"/>
    <cellStyle name="Заголовок 1 9 2" xfId="1541"/>
    <cellStyle name="Заголовок 2 10" xfId="1542"/>
    <cellStyle name="Заголовок 2 10 2" xfId="1543"/>
    <cellStyle name="Заголовок 2 11" xfId="1544"/>
    <cellStyle name="Заголовок 2 12" xfId="1545"/>
    <cellStyle name="Заголовок 2 13" xfId="1546"/>
    <cellStyle name="Заголовок 2 14" xfId="1547"/>
    <cellStyle name="Заголовок 2 15" xfId="1548"/>
    <cellStyle name="Заголовок 2 16" xfId="1549"/>
    <cellStyle name="Заголовок 2 17" xfId="1550"/>
    <cellStyle name="Заголовок 2 18" xfId="1551"/>
    <cellStyle name="Заголовок 2 19" xfId="1552"/>
    <cellStyle name="Заголовок 2 2" xfId="1553"/>
    <cellStyle name="Заголовок 2 2 2" xfId="1554"/>
    <cellStyle name="Заголовок 2 20" xfId="1555"/>
    <cellStyle name="Заголовок 2 21" xfId="1556"/>
    <cellStyle name="Заголовок 2 22" xfId="1557"/>
    <cellStyle name="Заголовок 2 23" xfId="1558"/>
    <cellStyle name="Заголовок 2 24" xfId="1559"/>
    <cellStyle name="Заголовок 2 25" xfId="1560"/>
    <cellStyle name="Заголовок 2 26" xfId="1561"/>
    <cellStyle name="Заголовок 2 27" xfId="1562"/>
    <cellStyle name="Заголовок 2 28" xfId="1563"/>
    <cellStyle name="Заголовок 2 29" xfId="1564"/>
    <cellStyle name="Заголовок 2 3" xfId="1565"/>
    <cellStyle name="Заголовок 2 3 2" xfId="1566"/>
    <cellStyle name="Заголовок 2 30" xfId="1567"/>
    <cellStyle name="Заголовок 2 31" xfId="1568"/>
    <cellStyle name="Заголовок 2 32" xfId="1569"/>
    <cellStyle name="Заголовок 2 33" xfId="1570"/>
    <cellStyle name="Заголовок 2 34" xfId="1571"/>
    <cellStyle name="Заголовок 2 35" xfId="1572"/>
    <cellStyle name="Заголовок 2 36" xfId="1573"/>
    <cellStyle name="Заголовок 2 37" xfId="1574"/>
    <cellStyle name="Заголовок 2 38" xfId="1575"/>
    <cellStyle name="Заголовок 2 39" xfId="1576"/>
    <cellStyle name="Заголовок 2 4" xfId="1577"/>
    <cellStyle name="Заголовок 2 4 2" xfId="1578"/>
    <cellStyle name="Заголовок 2 40" xfId="1579"/>
    <cellStyle name="Заголовок 2 41" xfId="1580"/>
    <cellStyle name="Заголовок 2 5" xfId="1581"/>
    <cellStyle name="Заголовок 2 5 2" xfId="1582"/>
    <cellStyle name="Заголовок 2 6" xfId="1583"/>
    <cellStyle name="Заголовок 2 6 2" xfId="1584"/>
    <cellStyle name="Заголовок 2 7" xfId="1585"/>
    <cellStyle name="Заголовок 2 7 2" xfId="1586"/>
    <cellStyle name="Заголовок 2 8" xfId="1587"/>
    <cellStyle name="Заголовок 2 8 2" xfId="1588"/>
    <cellStyle name="Заголовок 2 9" xfId="1589"/>
    <cellStyle name="Заголовок 2 9 2" xfId="1590"/>
    <cellStyle name="Заголовок 3 10" xfId="1591"/>
    <cellStyle name="Заголовок 3 10 2" xfId="1592"/>
    <cellStyle name="Заголовок 3 11" xfId="1593"/>
    <cellStyle name="Заголовок 3 12" xfId="1594"/>
    <cellStyle name="Заголовок 3 13" xfId="1595"/>
    <cellStyle name="Заголовок 3 14" xfId="1596"/>
    <cellStyle name="Заголовок 3 15" xfId="1597"/>
    <cellStyle name="Заголовок 3 16" xfId="1598"/>
    <cellStyle name="Заголовок 3 17" xfId="1599"/>
    <cellStyle name="Заголовок 3 18" xfId="1600"/>
    <cellStyle name="Заголовок 3 19" xfId="1601"/>
    <cellStyle name="Заголовок 3 2" xfId="1602"/>
    <cellStyle name="Заголовок 3 2 2" xfId="1603"/>
    <cellStyle name="Заголовок 3 20" xfId="1604"/>
    <cellStyle name="Заголовок 3 21" xfId="1605"/>
    <cellStyle name="Заголовок 3 22" xfId="1606"/>
    <cellStyle name="Заголовок 3 23" xfId="1607"/>
    <cellStyle name="Заголовок 3 24" xfId="1608"/>
    <cellStyle name="Заголовок 3 25" xfId="1609"/>
    <cellStyle name="Заголовок 3 26" xfId="1610"/>
    <cellStyle name="Заголовок 3 27" xfId="1611"/>
    <cellStyle name="Заголовок 3 28" xfId="1612"/>
    <cellStyle name="Заголовок 3 29" xfId="1613"/>
    <cellStyle name="Заголовок 3 3" xfId="1614"/>
    <cellStyle name="Заголовок 3 3 2" xfId="1615"/>
    <cellStyle name="Заголовок 3 30" xfId="1616"/>
    <cellStyle name="Заголовок 3 31" xfId="1617"/>
    <cellStyle name="Заголовок 3 32" xfId="1618"/>
    <cellStyle name="Заголовок 3 33" xfId="1619"/>
    <cellStyle name="Заголовок 3 34" xfId="1620"/>
    <cellStyle name="Заголовок 3 35" xfId="1621"/>
    <cellStyle name="Заголовок 3 36" xfId="1622"/>
    <cellStyle name="Заголовок 3 37" xfId="1623"/>
    <cellStyle name="Заголовок 3 38" xfId="1624"/>
    <cellStyle name="Заголовок 3 39" xfId="1625"/>
    <cellStyle name="Заголовок 3 4" xfId="1626"/>
    <cellStyle name="Заголовок 3 4 2" xfId="1627"/>
    <cellStyle name="Заголовок 3 40" xfId="1628"/>
    <cellStyle name="Заголовок 3 41" xfId="1629"/>
    <cellStyle name="Заголовок 3 5" xfId="1630"/>
    <cellStyle name="Заголовок 3 5 2" xfId="1631"/>
    <cellStyle name="Заголовок 3 6" xfId="1632"/>
    <cellStyle name="Заголовок 3 6 2" xfId="1633"/>
    <cellStyle name="Заголовок 3 7" xfId="1634"/>
    <cellStyle name="Заголовок 3 7 2" xfId="1635"/>
    <cellStyle name="Заголовок 3 8" xfId="1636"/>
    <cellStyle name="Заголовок 3 8 2" xfId="1637"/>
    <cellStyle name="Заголовок 3 9" xfId="1638"/>
    <cellStyle name="Заголовок 3 9 2" xfId="1639"/>
    <cellStyle name="Заголовок 4 10" xfId="1640"/>
    <cellStyle name="Заголовок 4 10 2" xfId="1641"/>
    <cellStyle name="Заголовок 4 11" xfId="1642"/>
    <cellStyle name="Заголовок 4 12" xfId="1643"/>
    <cellStyle name="Заголовок 4 13" xfId="1644"/>
    <cellStyle name="Заголовок 4 14" xfId="1645"/>
    <cellStyle name="Заголовок 4 15" xfId="1646"/>
    <cellStyle name="Заголовок 4 16" xfId="1647"/>
    <cellStyle name="Заголовок 4 17" xfId="1648"/>
    <cellStyle name="Заголовок 4 18" xfId="1649"/>
    <cellStyle name="Заголовок 4 19" xfId="1650"/>
    <cellStyle name="Заголовок 4 2" xfId="1651"/>
    <cellStyle name="Заголовок 4 2 2" xfId="1652"/>
    <cellStyle name="Заголовок 4 20" xfId="1653"/>
    <cellStyle name="Заголовок 4 21" xfId="1654"/>
    <cellStyle name="Заголовок 4 22" xfId="1655"/>
    <cellStyle name="Заголовок 4 23" xfId="1656"/>
    <cellStyle name="Заголовок 4 24" xfId="1657"/>
    <cellStyle name="Заголовок 4 25" xfId="1658"/>
    <cellStyle name="Заголовок 4 26" xfId="1659"/>
    <cellStyle name="Заголовок 4 27" xfId="1660"/>
    <cellStyle name="Заголовок 4 28" xfId="1661"/>
    <cellStyle name="Заголовок 4 29" xfId="1662"/>
    <cellStyle name="Заголовок 4 3" xfId="1663"/>
    <cellStyle name="Заголовок 4 3 2" xfId="1664"/>
    <cellStyle name="Заголовок 4 30" xfId="1665"/>
    <cellStyle name="Заголовок 4 31" xfId="1666"/>
    <cellStyle name="Заголовок 4 32" xfId="1667"/>
    <cellStyle name="Заголовок 4 33" xfId="1668"/>
    <cellStyle name="Заголовок 4 34" xfId="1669"/>
    <cellStyle name="Заголовок 4 35" xfId="1670"/>
    <cellStyle name="Заголовок 4 36" xfId="1671"/>
    <cellStyle name="Заголовок 4 37" xfId="1672"/>
    <cellStyle name="Заголовок 4 38" xfId="1673"/>
    <cellStyle name="Заголовок 4 39" xfId="1674"/>
    <cellStyle name="Заголовок 4 4" xfId="1675"/>
    <cellStyle name="Заголовок 4 4 2" xfId="1676"/>
    <cellStyle name="Заголовок 4 40" xfId="1677"/>
    <cellStyle name="Заголовок 4 41" xfId="1678"/>
    <cellStyle name="Заголовок 4 5" xfId="1679"/>
    <cellStyle name="Заголовок 4 5 2" xfId="1680"/>
    <cellStyle name="Заголовок 4 6" xfId="1681"/>
    <cellStyle name="Заголовок 4 6 2" xfId="1682"/>
    <cellStyle name="Заголовок 4 7" xfId="1683"/>
    <cellStyle name="Заголовок 4 7 2" xfId="1684"/>
    <cellStyle name="Заголовок 4 8" xfId="1685"/>
    <cellStyle name="Заголовок 4 8 2" xfId="1686"/>
    <cellStyle name="Заголовок 4 9" xfId="1687"/>
    <cellStyle name="Заголовок 4 9 2" xfId="1688"/>
    <cellStyle name="Итог 10" xfId="1689"/>
    <cellStyle name="Итог 10 2" xfId="1690"/>
    <cellStyle name="Итог 11" xfId="1691"/>
    <cellStyle name="Итог 12" xfId="1692"/>
    <cellStyle name="Итог 13" xfId="1693"/>
    <cellStyle name="Итог 14" xfId="1694"/>
    <cellStyle name="Итог 15" xfId="1695"/>
    <cellStyle name="Итог 16" xfId="1696"/>
    <cellStyle name="Итог 17" xfId="1697"/>
    <cellStyle name="Итог 18" xfId="1698"/>
    <cellStyle name="Итог 19" xfId="1699"/>
    <cellStyle name="Итог 2" xfId="1700"/>
    <cellStyle name="Итог 2 2" xfId="1701"/>
    <cellStyle name="Итог 20" xfId="1702"/>
    <cellStyle name="Итог 21" xfId="1703"/>
    <cellStyle name="Итог 22" xfId="1704"/>
    <cellStyle name="Итог 23" xfId="1705"/>
    <cellStyle name="Итог 24" xfId="1706"/>
    <cellStyle name="Итог 25" xfId="1707"/>
    <cellStyle name="Итог 26" xfId="1708"/>
    <cellStyle name="Итог 27" xfId="1709"/>
    <cellStyle name="Итог 28" xfId="1710"/>
    <cellStyle name="Итог 29" xfId="1711"/>
    <cellStyle name="Итог 3" xfId="1712"/>
    <cellStyle name="Итог 3 2" xfId="1713"/>
    <cellStyle name="Итог 30" xfId="1714"/>
    <cellStyle name="Итог 31" xfId="1715"/>
    <cellStyle name="Итог 32" xfId="1716"/>
    <cellStyle name="Итог 33" xfId="1717"/>
    <cellStyle name="Итог 34" xfId="1718"/>
    <cellStyle name="Итог 35" xfId="1719"/>
    <cellStyle name="Итог 36" xfId="1720"/>
    <cellStyle name="Итог 37" xfId="1721"/>
    <cellStyle name="Итог 38" xfId="1722"/>
    <cellStyle name="Итог 39" xfId="1723"/>
    <cellStyle name="Итог 4" xfId="1724"/>
    <cellStyle name="Итог 4 2" xfId="1725"/>
    <cellStyle name="Итог 40" xfId="1726"/>
    <cellStyle name="Итог 41" xfId="1727"/>
    <cellStyle name="Итог 5" xfId="1728"/>
    <cellStyle name="Итог 5 2" xfId="1729"/>
    <cellStyle name="Итог 6" xfId="1730"/>
    <cellStyle name="Итог 6 2" xfId="1731"/>
    <cellStyle name="Итог 7" xfId="1732"/>
    <cellStyle name="Итог 7 2" xfId="1733"/>
    <cellStyle name="Итог 8" xfId="1734"/>
    <cellStyle name="Итог 8 2" xfId="1735"/>
    <cellStyle name="Итог 9" xfId="1736"/>
    <cellStyle name="Итог 9 2" xfId="1737"/>
    <cellStyle name="Контрольная ячейка 10" xfId="1738"/>
    <cellStyle name="Контрольная ячейка 10 2" xfId="1739"/>
    <cellStyle name="Контрольная ячейка 11" xfId="1740"/>
    <cellStyle name="Контрольная ячейка 12" xfId="1741"/>
    <cellStyle name="Контрольная ячейка 13" xfId="1742"/>
    <cellStyle name="Контрольная ячейка 14" xfId="1743"/>
    <cellStyle name="Контрольная ячейка 15" xfId="1744"/>
    <cellStyle name="Контрольная ячейка 16" xfId="1745"/>
    <cellStyle name="Контрольная ячейка 17" xfId="1746"/>
    <cellStyle name="Контрольная ячейка 18" xfId="1747"/>
    <cellStyle name="Контрольная ячейка 19" xfId="1748"/>
    <cellStyle name="Контрольная ячейка 2" xfId="1749"/>
    <cellStyle name="Контрольная ячейка 2 2" xfId="1750"/>
    <cellStyle name="Контрольная ячейка 20" xfId="1751"/>
    <cellStyle name="Контрольная ячейка 21" xfId="1752"/>
    <cellStyle name="Контрольная ячейка 22" xfId="1753"/>
    <cellStyle name="Контрольная ячейка 23" xfId="1754"/>
    <cellStyle name="Контрольная ячейка 24" xfId="1755"/>
    <cellStyle name="Контрольная ячейка 25" xfId="1756"/>
    <cellStyle name="Контрольная ячейка 26" xfId="1757"/>
    <cellStyle name="Контрольная ячейка 27" xfId="1758"/>
    <cellStyle name="Контрольная ячейка 28" xfId="1759"/>
    <cellStyle name="Контрольная ячейка 29" xfId="1760"/>
    <cellStyle name="Контрольная ячейка 3" xfId="1761"/>
    <cellStyle name="Контрольная ячейка 3 2" xfId="1762"/>
    <cellStyle name="Контрольная ячейка 30" xfId="1763"/>
    <cellStyle name="Контрольная ячейка 31" xfId="1764"/>
    <cellStyle name="Контрольная ячейка 32" xfId="1765"/>
    <cellStyle name="Контрольная ячейка 33" xfId="1766"/>
    <cellStyle name="Контрольная ячейка 34" xfId="1767"/>
    <cellStyle name="Контрольная ячейка 35" xfId="1768"/>
    <cellStyle name="Контрольная ячейка 36" xfId="1769"/>
    <cellStyle name="Контрольная ячейка 37" xfId="1770"/>
    <cellStyle name="Контрольная ячейка 38" xfId="1771"/>
    <cellStyle name="Контрольная ячейка 39" xfId="1772"/>
    <cellStyle name="Контрольная ячейка 4" xfId="1773"/>
    <cellStyle name="Контрольная ячейка 4 2" xfId="1774"/>
    <cellStyle name="Контрольная ячейка 40" xfId="1775"/>
    <cellStyle name="Контрольная ячейка 41" xfId="1776"/>
    <cellStyle name="Контрольная ячейка 5" xfId="1777"/>
    <cellStyle name="Контрольная ячейка 5 2" xfId="1778"/>
    <cellStyle name="Контрольная ячейка 6" xfId="1779"/>
    <cellStyle name="Контрольная ячейка 6 2" xfId="1780"/>
    <cellStyle name="Контрольная ячейка 7" xfId="1781"/>
    <cellStyle name="Контрольная ячейка 7 2" xfId="1782"/>
    <cellStyle name="Контрольная ячейка 8" xfId="1783"/>
    <cellStyle name="Контрольная ячейка 8 2" xfId="1784"/>
    <cellStyle name="Контрольная ячейка 9" xfId="1785"/>
    <cellStyle name="Контрольная ячейка 9 2" xfId="1786"/>
    <cellStyle name="Название 10" xfId="1787"/>
    <cellStyle name="Название 10 2" xfId="1788"/>
    <cellStyle name="Название 11" xfId="1789"/>
    <cellStyle name="Название 12" xfId="1790"/>
    <cellStyle name="Название 13" xfId="1791"/>
    <cellStyle name="Название 14" xfId="1792"/>
    <cellStyle name="Название 15" xfId="1793"/>
    <cellStyle name="Название 16" xfId="1794"/>
    <cellStyle name="Название 17" xfId="1795"/>
    <cellStyle name="Название 18" xfId="1796"/>
    <cellStyle name="Название 19" xfId="1797"/>
    <cellStyle name="Название 2" xfId="1798"/>
    <cellStyle name="Название 2 2" xfId="1799"/>
    <cellStyle name="Название 20" xfId="1800"/>
    <cellStyle name="Название 21" xfId="1801"/>
    <cellStyle name="Название 22" xfId="1802"/>
    <cellStyle name="Название 23" xfId="1803"/>
    <cellStyle name="Название 24" xfId="1804"/>
    <cellStyle name="Название 25" xfId="1805"/>
    <cellStyle name="Название 26" xfId="1806"/>
    <cellStyle name="Название 27" xfId="1807"/>
    <cellStyle name="Название 28" xfId="1808"/>
    <cellStyle name="Название 29" xfId="1809"/>
    <cellStyle name="Название 3" xfId="1810"/>
    <cellStyle name="Название 3 2" xfId="1811"/>
    <cellStyle name="Название 30" xfId="1812"/>
    <cellStyle name="Название 31" xfId="1813"/>
    <cellStyle name="Название 32" xfId="1814"/>
    <cellStyle name="Название 33" xfId="1815"/>
    <cellStyle name="Название 34" xfId="1816"/>
    <cellStyle name="Название 35" xfId="1817"/>
    <cellStyle name="Название 36" xfId="1818"/>
    <cellStyle name="Название 37" xfId="1819"/>
    <cellStyle name="Название 38" xfId="1820"/>
    <cellStyle name="Название 39" xfId="1821"/>
    <cellStyle name="Название 4" xfId="1822"/>
    <cellStyle name="Название 4 2" xfId="1823"/>
    <cellStyle name="Название 40" xfId="1824"/>
    <cellStyle name="Название 41" xfId="1825"/>
    <cellStyle name="Название 5" xfId="1826"/>
    <cellStyle name="Название 5 2" xfId="1827"/>
    <cellStyle name="Название 6" xfId="1828"/>
    <cellStyle name="Название 6 2" xfId="1829"/>
    <cellStyle name="Название 7" xfId="1830"/>
    <cellStyle name="Название 7 2" xfId="1831"/>
    <cellStyle name="Название 8" xfId="1832"/>
    <cellStyle name="Название 8 2" xfId="1833"/>
    <cellStyle name="Название 9" xfId="1834"/>
    <cellStyle name="Название 9 2" xfId="1835"/>
    <cellStyle name="Нейтральный 10" xfId="1836"/>
    <cellStyle name="Нейтральный 10 2" xfId="1837"/>
    <cellStyle name="Нейтральный 11" xfId="1838"/>
    <cellStyle name="Нейтральный 12" xfId="1839"/>
    <cellStyle name="Нейтральный 13" xfId="1840"/>
    <cellStyle name="Нейтральный 14" xfId="1841"/>
    <cellStyle name="Нейтральный 15" xfId="1842"/>
    <cellStyle name="Нейтральный 16" xfId="1843"/>
    <cellStyle name="Нейтральный 17" xfId="1844"/>
    <cellStyle name="Нейтральный 18" xfId="1845"/>
    <cellStyle name="Нейтральный 19" xfId="1846"/>
    <cellStyle name="Нейтральный 2" xfId="1847"/>
    <cellStyle name="Нейтральный 2 2" xfId="1848"/>
    <cellStyle name="Нейтральный 20" xfId="1849"/>
    <cellStyle name="Нейтральный 21" xfId="1850"/>
    <cellStyle name="Нейтральный 22" xfId="1851"/>
    <cellStyle name="Нейтральный 23" xfId="1852"/>
    <cellStyle name="Нейтральный 24" xfId="1853"/>
    <cellStyle name="Нейтральный 25" xfId="1854"/>
    <cellStyle name="Нейтральный 26" xfId="1855"/>
    <cellStyle name="Нейтральный 27" xfId="1856"/>
    <cellStyle name="Нейтральный 28" xfId="1857"/>
    <cellStyle name="Нейтральный 29" xfId="1858"/>
    <cellStyle name="Нейтральный 3" xfId="1859"/>
    <cellStyle name="Нейтральный 3 2" xfId="1860"/>
    <cellStyle name="Нейтральный 30" xfId="1861"/>
    <cellStyle name="Нейтральный 31" xfId="1862"/>
    <cellStyle name="Нейтральный 32" xfId="1863"/>
    <cellStyle name="Нейтральный 33" xfId="1864"/>
    <cellStyle name="Нейтральный 34" xfId="1865"/>
    <cellStyle name="Нейтральный 35" xfId="1866"/>
    <cellStyle name="Нейтральный 36" xfId="1867"/>
    <cellStyle name="Нейтральный 37" xfId="1868"/>
    <cellStyle name="Нейтральный 38" xfId="1869"/>
    <cellStyle name="Нейтральный 39" xfId="1870"/>
    <cellStyle name="Нейтральный 4" xfId="1871"/>
    <cellStyle name="Нейтральный 4 2" xfId="1872"/>
    <cellStyle name="Нейтральный 40" xfId="1873"/>
    <cellStyle name="Нейтральный 41" xfId="1874"/>
    <cellStyle name="Нейтральный 5" xfId="1875"/>
    <cellStyle name="Нейтральный 5 2" xfId="1876"/>
    <cellStyle name="Нейтральный 6" xfId="1877"/>
    <cellStyle name="Нейтральный 6 2" xfId="1878"/>
    <cellStyle name="Нейтральный 7" xfId="1879"/>
    <cellStyle name="Нейтральный 7 2" xfId="1880"/>
    <cellStyle name="Нейтральный 8" xfId="1881"/>
    <cellStyle name="Нейтральный 8 2" xfId="1882"/>
    <cellStyle name="Нейтральный 9" xfId="1883"/>
    <cellStyle name="Нейтральный 9 2" xfId="1884"/>
    <cellStyle name="Обычный" xfId="0" builtinId="0"/>
    <cellStyle name="Обычный 10" xfId="1885"/>
    <cellStyle name="Обычный 10 2" xfId="1886"/>
    <cellStyle name="Обычный 11" xfId="1887"/>
    <cellStyle name="Обычный 11 2" xfId="1888"/>
    <cellStyle name="Обычный 12" xfId="1889"/>
    <cellStyle name="Обычный 12 2" xfId="1890"/>
    <cellStyle name="Обычный 13" xfId="1891"/>
    <cellStyle name="Обычный 13 2" xfId="1892"/>
    <cellStyle name="Обычный 14" xfId="1893"/>
    <cellStyle name="Обычный 14 2" xfId="1894"/>
    <cellStyle name="Обычный 15" xfId="1895"/>
    <cellStyle name="Обычный 15 2" xfId="1896"/>
    <cellStyle name="Обычный 16" xfId="1897"/>
    <cellStyle name="Обычный 16 2" xfId="1898"/>
    <cellStyle name="Обычный 17" xfId="1899"/>
    <cellStyle name="Обычный 17 2" xfId="1900"/>
    <cellStyle name="Обычный 18" xfId="1901"/>
    <cellStyle name="Обычный 18 2" xfId="1902"/>
    <cellStyle name="Обычный 19" xfId="1903"/>
    <cellStyle name="Обычный 19 2" xfId="1904"/>
    <cellStyle name="Обычный 2" xfId="1905"/>
    <cellStyle name="Обычный 2 2" xfId="1906"/>
    <cellStyle name="Обычный 2 2 2" xfId="1907"/>
    <cellStyle name="Обычный 2 3" xfId="1908"/>
    <cellStyle name="Обычный 2 4" xfId="1909"/>
    <cellStyle name="Обычный 20" xfId="1910"/>
    <cellStyle name="Обычный 20 2" xfId="1911"/>
    <cellStyle name="Обычный 21" xfId="1912"/>
    <cellStyle name="Обычный 21 2" xfId="1913"/>
    <cellStyle name="Обычный 22" xfId="1914"/>
    <cellStyle name="Обычный 22 2" xfId="1915"/>
    <cellStyle name="Обычный 23" xfId="1916"/>
    <cellStyle name="Обычный 23 2" xfId="1917"/>
    <cellStyle name="Обычный 24" xfId="1918"/>
    <cellStyle name="Обычный 24 2" xfId="1919"/>
    <cellStyle name="Обычный 25" xfId="1920"/>
    <cellStyle name="Обычный 25 2" xfId="1921"/>
    <cellStyle name="Обычный 26" xfId="1922"/>
    <cellStyle name="Обычный 26 2" xfId="1923"/>
    <cellStyle name="Обычный 27" xfId="1924"/>
    <cellStyle name="Обычный 27 2" xfId="1925"/>
    <cellStyle name="Обычный 28" xfId="1926"/>
    <cellStyle name="Обычный 28 2" xfId="1927"/>
    <cellStyle name="Обычный 29" xfId="1928"/>
    <cellStyle name="Обычный 29 2" xfId="1929"/>
    <cellStyle name="Обычный 3" xfId="1930"/>
    <cellStyle name="Обычный 3 2" xfId="1931"/>
    <cellStyle name="Обычный 30" xfId="1932"/>
    <cellStyle name="Обычный 30 2" xfId="1933"/>
    <cellStyle name="Обычный 31" xfId="1934"/>
    <cellStyle name="Обычный 31 2" xfId="1935"/>
    <cellStyle name="Обычный 32" xfId="1936"/>
    <cellStyle name="Обычный 32 2" xfId="1937"/>
    <cellStyle name="Обычный 33" xfId="1938"/>
    <cellStyle name="Обычный 33 2" xfId="1939"/>
    <cellStyle name="Обычный 34" xfId="1940"/>
    <cellStyle name="Обычный 35" xfId="1941"/>
    <cellStyle name="Обычный 4" xfId="1942"/>
    <cellStyle name="Обычный 4 2" xfId="1943"/>
    <cellStyle name="Обычный 40" xfId="1944"/>
    <cellStyle name="Обычный 5" xfId="1945"/>
    <cellStyle name="Обычный 5 2" xfId="1946"/>
    <cellStyle name="Обычный 5 3" xfId="1947"/>
    <cellStyle name="Обычный 6" xfId="1948"/>
    <cellStyle name="Обычный 6 2" xfId="1949"/>
    <cellStyle name="Обычный 7" xfId="1950"/>
    <cellStyle name="Обычный 7 2" xfId="1951"/>
    <cellStyle name="Обычный 8" xfId="1952"/>
    <cellStyle name="Обычный 8 2" xfId="1953"/>
    <cellStyle name="Обычный 9" xfId="1954"/>
    <cellStyle name="Обычный 9 2" xfId="1955"/>
    <cellStyle name="Плохой 10" xfId="1956"/>
    <cellStyle name="Плохой 10 2" xfId="1957"/>
    <cellStyle name="Плохой 11" xfId="1958"/>
    <cellStyle name="Плохой 11 2" xfId="1959"/>
    <cellStyle name="Плохой 12" xfId="1960"/>
    <cellStyle name="Плохой 13" xfId="1961"/>
    <cellStyle name="Плохой 14" xfId="1962"/>
    <cellStyle name="Плохой 15" xfId="1963"/>
    <cellStyle name="Плохой 16" xfId="1964"/>
    <cellStyle name="Плохой 17" xfId="1965"/>
    <cellStyle name="Плохой 18" xfId="1966"/>
    <cellStyle name="Плохой 19" xfId="1967"/>
    <cellStyle name="Плохой 2" xfId="1968"/>
    <cellStyle name="Плохой 2 2" xfId="1969"/>
    <cellStyle name="Плохой 20" xfId="1970"/>
    <cellStyle name="Плохой 21" xfId="1971"/>
    <cellStyle name="Плохой 22" xfId="1972"/>
    <cellStyle name="Плохой 23" xfId="1973"/>
    <cellStyle name="Плохой 24" xfId="1974"/>
    <cellStyle name="Плохой 25" xfId="1975"/>
    <cellStyle name="Плохой 26" xfId="1976"/>
    <cellStyle name="Плохой 27" xfId="1977"/>
    <cellStyle name="Плохой 28" xfId="1978"/>
    <cellStyle name="Плохой 29" xfId="1979"/>
    <cellStyle name="Плохой 3" xfId="1980"/>
    <cellStyle name="Плохой 3 2" xfId="1981"/>
    <cellStyle name="Плохой 30" xfId="1982"/>
    <cellStyle name="Плохой 31" xfId="1983"/>
    <cellStyle name="Плохой 32" xfId="1984"/>
    <cellStyle name="Плохой 33" xfId="1985"/>
    <cellStyle name="Плохой 34" xfId="1986"/>
    <cellStyle name="Плохой 35" xfId="1987"/>
    <cellStyle name="Плохой 36" xfId="1988"/>
    <cellStyle name="Плохой 37" xfId="1989"/>
    <cellStyle name="Плохой 38" xfId="1990"/>
    <cellStyle name="Плохой 39" xfId="1991"/>
    <cellStyle name="Плохой 4" xfId="1992"/>
    <cellStyle name="Плохой 4 2" xfId="1993"/>
    <cellStyle name="Плохой 40" xfId="1994"/>
    <cellStyle name="Плохой 41" xfId="1995"/>
    <cellStyle name="Плохой 5" xfId="1996"/>
    <cellStyle name="Плохой 5 2" xfId="1997"/>
    <cellStyle name="Плохой 6" xfId="1998"/>
    <cellStyle name="Плохой 6 2" xfId="1999"/>
    <cellStyle name="Плохой 7" xfId="2000"/>
    <cellStyle name="Плохой 7 2" xfId="2001"/>
    <cellStyle name="Плохой 8" xfId="2002"/>
    <cellStyle name="Плохой 8 2" xfId="2003"/>
    <cellStyle name="Плохой 9" xfId="2004"/>
    <cellStyle name="Плохой 9 2" xfId="2005"/>
    <cellStyle name="Пояснение 10" xfId="2006"/>
    <cellStyle name="Пояснение 10 2" xfId="2007"/>
    <cellStyle name="Пояснение 11" xfId="2008"/>
    <cellStyle name="Пояснение 12" xfId="2009"/>
    <cellStyle name="Пояснение 13" xfId="2010"/>
    <cellStyle name="Пояснение 14" xfId="2011"/>
    <cellStyle name="Пояснение 15" xfId="2012"/>
    <cellStyle name="Пояснение 16" xfId="2013"/>
    <cellStyle name="Пояснение 17" xfId="2014"/>
    <cellStyle name="Пояснение 18" xfId="2015"/>
    <cellStyle name="Пояснение 19" xfId="2016"/>
    <cellStyle name="Пояснение 2" xfId="2017"/>
    <cellStyle name="Пояснение 2 2" xfId="2018"/>
    <cellStyle name="Пояснение 20" xfId="2019"/>
    <cellStyle name="Пояснение 21" xfId="2020"/>
    <cellStyle name="Пояснение 22" xfId="2021"/>
    <cellStyle name="Пояснение 23" xfId="2022"/>
    <cellStyle name="Пояснение 24" xfId="2023"/>
    <cellStyle name="Пояснение 25" xfId="2024"/>
    <cellStyle name="Пояснение 26" xfId="2025"/>
    <cellStyle name="Пояснение 27" xfId="2026"/>
    <cellStyle name="Пояснение 28" xfId="2027"/>
    <cellStyle name="Пояснение 29" xfId="2028"/>
    <cellStyle name="Пояснение 3" xfId="2029"/>
    <cellStyle name="Пояснение 3 2" xfId="2030"/>
    <cellStyle name="Пояснение 30" xfId="2031"/>
    <cellStyle name="Пояснение 31" xfId="2032"/>
    <cellStyle name="Пояснение 32" xfId="2033"/>
    <cellStyle name="Пояснение 33" xfId="2034"/>
    <cellStyle name="Пояснение 34" xfId="2035"/>
    <cellStyle name="Пояснение 35" xfId="2036"/>
    <cellStyle name="Пояснение 36" xfId="2037"/>
    <cellStyle name="Пояснение 37" xfId="2038"/>
    <cellStyle name="Пояснение 38" xfId="2039"/>
    <cellStyle name="Пояснение 39" xfId="2040"/>
    <cellStyle name="Пояснение 4" xfId="2041"/>
    <cellStyle name="Пояснение 4 2" xfId="2042"/>
    <cellStyle name="Пояснение 40" xfId="2043"/>
    <cellStyle name="Пояснение 41" xfId="2044"/>
    <cellStyle name="Пояснение 5" xfId="2045"/>
    <cellStyle name="Пояснение 5 2" xfId="2046"/>
    <cellStyle name="Пояснение 6" xfId="2047"/>
    <cellStyle name="Пояснение 6 2" xfId="2048"/>
    <cellStyle name="Пояснение 7" xfId="2049"/>
    <cellStyle name="Пояснение 7 2" xfId="2050"/>
    <cellStyle name="Пояснение 8" xfId="2051"/>
    <cellStyle name="Пояснение 8 2" xfId="2052"/>
    <cellStyle name="Пояснение 9" xfId="2053"/>
    <cellStyle name="Пояснение 9 2" xfId="2054"/>
    <cellStyle name="Примечание 10" xfId="2055"/>
    <cellStyle name="Примечание 10 2" xfId="2056"/>
    <cellStyle name="Примечание 11" xfId="2057"/>
    <cellStyle name="Примечание 11 2" xfId="2058"/>
    <cellStyle name="Примечание 12" xfId="2059"/>
    <cellStyle name="Примечание 13" xfId="2060"/>
    <cellStyle name="Примечание 14" xfId="2061"/>
    <cellStyle name="Примечание 15" xfId="2062"/>
    <cellStyle name="Примечание 16" xfId="2063"/>
    <cellStyle name="Примечание 17" xfId="2064"/>
    <cellStyle name="Примечание 18" xfId="2065"/>
    <cellStyle name="Примечание 19" xfId="2066"/>
    <cellStyle name="Примечание 2" xfId="2067"/>
    <cellStyle name="Примечание 2 2" xfId="2068"/>
    <cellStyle name="Примечание 20" xfId="2069"/>
    <cellStyle name="Примечание 21" xfId="2070"/>
    <cellStyle name="Примечание 22" xfId="2071"/>
    <cellStyle name="Примечание 23" xfId="2072"/>
    <cellStyle name="Примечание 24" xfId="2073"/>
    <cellStyle name="Примечание 25" xfId="2074"/>
    <cellStyle name="Примечание 26" xfId="2075"/>
    <cellStyle name="Примечание 27" xfId="2076"/>
    <cellStyle name="Примечание 28" xfId="2077"/>
    <cellStyle name="Примечание 29" xfId="2078"/>
    <cellStyle name="Примечание 3" xfId="2079"/>
    <cellStyle name="Примечание 3 2" xfId="2080"/>
    <cellStyle name="Примечание 30" xfId="2081"/>
    <cellStyle name="Примечание 31" xfId="2082"/>
    <cellStyle name="Примечание 32" xfId="2083"/>
    <cellStyle name="Примечание 33" xfId="2084"/>
    <cellStyle name="Примечание 34" xfId="2085"/>
    <cellStyle name="Примечание 35" xfId="2086"/>
    <cellStyle name="Примечание 36" xfId="2087"/>
    <cellStyle name="Примечание 37" xfId="2088"/>
    <cellStyle name="Примечание 38" xfId="2089"/>
    <cellStyle name="Примечание 39" xfId="2090"/>
    <cellStyle name="Примечание 4" xfId="2091"/>
    <cellStyle name="Примечание 4 2" xfId="2092"/>
    <cellStyle name="Примечание 40" xfId="2093"/>
    <cellStyle name="Примечание 41" xfId="2094"/>
    <cellStyle name="Примечание 5" xfId="2095"/>
    <cellStyle name="Примечание 5 2" xfId="2096"/>
    <cellStyle name="Примечание 6" xfId="2097"/>
    <cellStyle name="Примечание 6 2" xfId="2098"/>
    <cellStyle name="Примечание 7" xfId="2099"/>
    <cellStyle name="Примечание 7 2" xfId="2100"/>
    <cellStyle name="Примечание 8" xfId="2101"/>
    <cellStyle name="Примечание 8 2" xfId="2102"/>
    <cellStyle name="Примечание 9" xfId="2103"/>
    <cellStyle name="Примечание 9 2" xfId="2104"/>
    <cellStyle name="Процентный 2" xfId="2105"/>
    <cellStyle name="Процентный 2 2" xfId="2106"/>
    <cellStyle name="Связанная ячейка 10" xfId="2107"/>
    <cellStyle name="Связанная ячейка 10 2" xfId="2108"/>
    <cellStyle name="Связанная ячейка 11" xfId="2109"/>
    <cellStyle name="Связанная ячейка 12" xfId="2110"/>
    <cellStyle name="Связанная ячейка 13" xfId="2111"/>
    <cellStyle name="Связанная ячейка 14" xfId="2112"/>
    <cellStyle name="Связанная ячейка 15" xfId="2113"/>
    <cellStyle name="Связанная ячейка 16" xfId="2114"/>
    <cellStyle name="Связанная ячейка 17" xfId="2115"/>
    <cellStyle name="Связанная ячейка 18" xfId="2116"/>
    <cellStyle name="Связанная ячейка 19" xfId="2117"/>
    <cellStyle name="Связанная ячейка 2" xfId="2118"/>
    <cellStyle name="Связанная ячейка 2 2" xfId="2119"/>
    <cellStyle name="Связанная ячейка 20" xfId="2120"/>
    <cellStyle name="Связанная ячейка 21" xfId="2121"/>
    <cellStyle name="Связанная ячейка 22" xfId="2122"/>
    <cellStyle name="Связанная ячейка 23" xfId="2123"/>
    <cellStyle name="Связанная ячейка 24" xfId="2124"/>
    <cellStyle name="Связанная ячейка 25" xfId="2125"/>
    <cellStyle name="Связанная ячейка 26" xfId="2126"/>
    <cellStyle name="Связанная ячейка 27" xfId="2127"/>
    <cellStyle name="Связанная ячейка 28" xfId="2128"/>
    <cellStyle name="Связанная ячейка 29" xfId="2129"/>
    <cellStyle name="Связанная ячейка 3" xfId="2130"/>
    <cellStyle name="Связанная ячейка 3 2" xfId="2131"/>
    <cellStyle name="Связанная ячейка 30" xfId="2132"/>
    <cellStyle name="Связанная ячейка 31" xfId="2133"/>
    <cellStyle name="Связанная ячейка 32" xfId="2134"/>
    <cellStyle name="Связанная ячейка 33" xfId="2135"/>
    <cellStyle name="Связанная ячейка 34" xfId="2136"/>
    <cellStyle name="Связанная ячейка 35" xfId="2137"/>
    <cellStyle name="Связанная ячейка 36" xfId="2138"/>
    <cellStyle name="Связанная ячейка 37" xfId="2139"/>
    <cellStyle name="Связанная ячейка 38" xfId="2140"/>
    <cellStyle name="Связанная ячейка 39" xfId="2141"/>
    <cellStyle name="Связанная ячейка 4" xfId="2142"/>
    <cellStyle name="Связанная ячейка 4 2" xfId="2143"/>
    <cellStyle name="Связанная ячейка 40" xfId="2144"/>
    <cellStyle name="Связанная ячейка 41" xfId="2145"/>
    <cellStyle name="Связанная ячейка 5" xfId="2146"/>
    <cellStyle name="Связанная ячейка 5 2" xfId="2147"/>
    <cellStyle name="Связанная ячейка 6" xfId="2148"/>
    <cellStyle name="Связанная ячейка 6 2" xfId="2149"/>
    <cellStyle name="Связанная ячейка 7" xfId="2150"/>
    <cellStyle name="Связанная ячейка 7 2" xfId="2151"/>
    <cellStyle name="Связанная ячейка 8" xfId="2152"/>
    <cellStyle name="Связанная ячейка 8 2" xfId="2153"/>
    <cellStyle name="Связанная ячейка 9" xfId="2154"/>
    <cellStyle name="Связанная ячейка 9 2" xfId="2155"/>
    <cellStyle name="Стиль 1" xfId="2156"/>
    <cellStyle name="Стиль 1 2" xfId="2157"/>
    <cellStyle name="Текст предупреждения 10" xfId="2158"/>
    <cellStyle name="Текст предупреждения 10 2" xfId="2159"/>
    <cellStyle name="Текст предупреждения 11" xfId="2160"/>
    <cellStyle name="Текст предупреждения 12" xfId="2161"/>
    <cellStyle name="Текст предупреждения 13" xfId="2162"/>
    <cellStyle name="Текст предупреждения 14" xfId="2163"/>
    <cellStyle name="Текст предупреждения 15" xfId="2164"/>
    <cellStyle name="Текст предупреждения 16" xfId="2165"/>
    <cellStyle name="Текст предупреждения 17" xfId="2166"/>
    <cellStyle name="Текст предупреждения 18" xfId="2167"/>
    <cellStyle name="Текст предупреждения 19" xfId="2168"/>
    <cellStyle name="Текст предупреждения 2" xfId="2169"/>
    <cellStyle name="Текст предупреждения 2 2" xfId="2170"/>
    <cellStyle name="Текст предупреждения 20" xfId="2171"/>
    <cellStyle name="Текст предупреждения 21" xfId="2172"/>
    <cellStyle name="Текст предупреждения 22" xfId="2173"/>
    <cellStyle name="Текст предупреждения 23" xfId="2174"/>
    <cellStyle name="Текст предупреждения 24" xfId="2175"/>
    <cellStyle name="Текст предупреждения 25" xfId="2176"/>
    <cellStyle name="Текст предупреждения 26" xfId="2177"/>
    <cellStyle name="Текст предупреждения 27" xfId="2178"/>
    <cellStyle name="Текст предупреждения 28" xfId="2179"/>
    <cellStyle name="Текст предупреждения 29" xfId="2180"/>
    <cellStyle name="Текст предупреждения 3" xfId="2181"/>
    <cellStyle name="Текст предупреждения 3 2" xfId="2182"/>
    <cellStyle name="Текст предупреждения 30" xfId="2183"/>
    <cellStyle name="Текст предупреждения 31" xfId="2184"/>
    <cellStyle name="Текст предупреждения 32" xfId="2185"/>
    <cellStyle name="Текст предупреждения 33" xfId="2186"/>
    <cellStyle name="Текст предупреждения 34" xfId="2187"/>
    <cellStyle name="Текст предупреждения 35" xfId="2188"/>
    <cellStyle name="Текст предупреждения 36" xfId="2189"/>
    <cellStyle name="Текст предупреждения 37" xfId="2190"/>
    <cellStyle name="Текст предупреждения 38" xfId="2191"/>
    <cellStyle name="Текст предупреждения 39" xfId="2192"/>
    <cellStyle name="Текст предупреждения 4" xfId="2193"/>
    <cellStyle name="Текст предупреждения 4 2" xfId="2194"/>
    <cellStyle name="Текст предупреждения 40" xfId="2195"/>
    <cellStyle name="Текст предупреждения 41" xfId="2196"/>
    <cellStyle name="Текст предупреждения 5" xfId="2197"/>
    <cellStyle name="Текст предупреждения 5 2" xfId="2198"/>
    <cellStyle name="Текст предупреждения 6" xfId="2199"/>
    <cellStyle name="Текст предупреждения 6 2" xfId="2200"/>
    <cellStyle name="Текст предупреждения 7" xfId="2201"/>
    <cellStyle name="Текст предупреждения 7 2" xfId="2202"/>
    <cellStyle name="Текст предупреждения 8" xfId="2203"/>
    <cellStyle name="Текст предупреждения 8 2" xfId="2204"/>
    <cellStyle name="Текст предупреждения 9" xfId="2205"/>
    <cellStyle name="Текст предупреждения 9 2" xfId="2206"/>
    <cellStyle name="Финансовый [0] 2" xfId="2207"/>
    <cellStyle name="Финансовый [0] 2 2" xfId="2208"/>
    <cellStyle name="Финансовый 2" xfId="2209"/>
    <cellStyle name="Финансовый 2 2" xfId="2210"/>
    <cellStyle name="Финансовый 2 3" xfId="2211"/>
    <cellStyle name="Финансовый 3" xfId="2212"/>
    <cellStyle name="Финансовый 4" xfId="2282"/>
    <cellStyle name="Финансовый 5" xfId="2284"/>
    <cellStyle name="Хороший 10" xfId="2213"/>
    <cellStyle name="Хороший 10 2" xfId="2214"/>
    <cellStyle name="Хороший 11" xfId="2215"/>
    <cellStyle name="Хороший 12" xfId="2216"/>
    <cellStyle name="Хороший 13" xfId="2217"/>
    <cellStyle name="Хороший 14" xfId="2218"/>
    <cellStyle name="Хороший 15" xfId="2219"/>
    <cellStyle name="Хороший 16" xfId="2220"/>
    <cellStyle name="Хороший 17" xfId="2221"/>
    <cellStyle name="Хороший 18" xfId="2222"/>
    <cellStyle name="Хороший 19" xfId="2223"/>
    <cellStyle name="Хороший 2" xfId="2224"/>
    <cellStyle name="Хороший 2 2" xfId="2225"/>
    <cellStyle name="Хороший 20" xfId="2226"/>
    <cellStyle name="Хороший 21" xfId="2227"/>
    <cellStyle name="Хороший 22" xfId="2228"/>
    <cellStyle name="Хороший 23" xfId="2229"/>
    <cellStyle name="Хороший 24" xfId="2230"/>
    <cellStyle name="Хороший 25" xfId="2231"/>
    <cellStyle name="Хороший 26" xfId="2232"/>
    <cellStyle name="Хороший 27" xfId="2233"/>
    <cellStyle name="Хороший 28" xfId="2234"/>
    <cellStyle name="Хороший 29" xfId="2235"/>
    <cellStyle name="Хороший 3" xfId="2236"/>
    <cellStyle name="Хороший 3 2" xfId="2237"/>
    <cellStyle name="Хороший 30" xfId="2238"/>
    <cellStyle name="Хороший 31" xfId="2239"/>
    <cellStyle name="Хороший 32" xfId="2240"/>
    <cellStyle name="Хороший 33" xfId="2241"/>
    <cellStyle name="Хороший 34" xfId="2242"/>
    <cellStyle name="Хороший 35" xfId="2243"/>
    <cellStyle name="Хороший 36" xfId="2244"/>
    <cellStyle name="Хороший 37" xfId="2245"/>
    <cellStyle name="Хороший 38" xfId="2246"/>
    <cellStyle name="Хороший 39" xfId="2247"/>
    <cellStyle name="Хороший 4" xfId="2248"/>
    <cellStyle name="Хороший 4 2" xfId="2249"/>
    <cellStyle name="Хороший 40" xfId="2250"/>
    <cellStyle name="Хороший 41" xfId="2251"/>
    <cellStyle name="Хороший 5" xfId="2252"/>
    <cellStyle name="Хороший 5 2" xfId="2253"/>
    <cellStyle name="Хороший 6" xfId="2254"/>
    <cellStyle name="Хороший 6 2" xfId="2255"/>
    <cellStyle name="Хороший 7" xfId="2256"/>
    <cellStyle name="Хороший 7 2" xfId="2257"/>
    <cellStyle name="Хороший 8" xfId="2258"/>
    <cellStyle name="Хороший 8 2" xfId="2259"/>
    <cellStyle name="Хороший 9" xfId="2260"/>
    <cellStyle name="Хороший 9 2" xfId="2261"/>
    <cellStyle name="표준_07 1-12월 Data" xfId="2262"/>
    <cellStyle name="常规 11" xfId="2263"/>
    <cellStyle name="常规 12 2" xfId="2264"/>
    <cellStyle name="常规 2 54" xfId="2265"/>
    <cellStyle name="常规 2 54 18" xfId="2266"/>
    <cellStyle name="常规 22 2" xfId="2267"/>
    <cellStyle name="常规 26 3" xfId="2268"/>
    <cellStyle name="常规 28" xfId="2269"/>
    <cellStyle name="常规_R" xfId="2270"/>
    <cellStyle name="標準 3" xfId="227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13" Type="http://schemas.openxmlformats.org/officeDocument/2006/relationships/image" Target="../media/image31.png"/><Relationship Id="rId3" Type="http://schemas.openxmlformats.org/officeDocument/2006/relationships/image" Target="../media/image25.jpeg"/><Relationship Id="rId7" Type="http://schemas.openxmlformats.org/officeDocument/2006/relationships/image" Target="../media/image29.png"/><Relationship Id="rId12" Type="http://schemas.openxmlformats.org/officeDocument/2006/relationships/image" Target="../media/image18.png"/><Relationship Id="rId17" Type="http://schemas.openxmlformats.org/officeDocument/2006/relationships/image" Target="../media/image35.jpeg"/><Relationship Id="rId2" Type="http://schemas.openxmlformats.org/officeDocument/2006/relationships/image" Target="../media/image24.jpeg"/><Relationship Id="rId16" Type="http://schemas.openxmlformats.org/officeDocument/2006/relationships/image" Target="../media/image34.png"/><Relationship Id="rId1" Type="http://schemas.openxmlformats.org/officeDocument/2006/relationships/image" Target="../media/image23.jpeg"/><Relationship Id="rId6" Type="http://schemas.openxmlformats.org/officeDocument/2006/relationships/image" Target="../media/image28.png"/><Relationship Id="rId11" Type="http://schemas.openxmlformats.org/officeDocument/2006/relationships/image" Target="../media/image30.png"/><Relationship Id="rId5" Type="http://schemas.openxmlformats.org/officeDocument/2006/relationships/image" Target="../media/image27.jpeg"/><Relationship Id="rId15" Type="http://schemas.openxmlformats.org/officeDocument/2006/relationships/image" Target="../media/image33.png"/><Relationship Id="rId10" Type="http://schemas.openxmlformats.org/officeDocument/2006/relationships/image" Target="../media/image21.png"/><Relationship Id="rId4" Type="http://schemas.openxmlformats.org/officeDocument/2006/relationships/image" Target="../media/image26.jpeg"/><Relationship Id="rId9" Type="http://schemas.openxmlformats.org/officeDocument/2006/relationships/image" Target="../media/image16.png"/><Relationship Id="rId14" Type="http://schemas.openxmlformats.org/officeDocument/2006/relationships/image" Target="../media/image3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jpeg"/><Relationship Id="rId7" Type="http://schemas.openxmlformats.org/officeDocument/2006/relationships/image" Target="../media/image17.png"/><Relationship Id="rId2" Type="http://schemas.openxmlformats.org/officeDocument/2006/relationships/image" Target="../media/image37.png"/><Relationship Id="rId1" Type="http://schemas.openxmlformats.org/officeDocument/2006/relationships/image" Target="../media/image36.jpeg"/><Relationship Id="rId6" Type="http://schemas.openxmlformats.org/officeDocument/2006/relationships/image" Target="../media/image11.png"/><Relationship Id="rId5" Type="http://schemas.openxmlformats.org/officeDocument/2006/relationships/image" Target="../media/image39.png"/><Relationship Id="rId4" Type="http://schemas.openxmlformats.org/officeDocument/2006/relationships/image" Target="../media/image1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42.png"/><Relationship Id="rId7" Type="http://schemas.openxmlformats.org/officeDocument/2006/relationships/image" Target="../media/image46.jpeg"/><Relationship Id="rId2" Type="http://schemas.openxmlformats.org/officeDocument/2006/relationships/image" Target="../media/image41.jpeg"/><Relationship Id="rId1" Type="http://schemas.openxmlformats.org/officeDocument/2006/relationships/image" Target="../media/image40.jpeg"/><Relationship Id="rId6" Type="http://schemas.openxmlformats.org/officeDocument/2006/relationships/image" Target="../media/image45.jpeg"/><Relationship Id="rId5" Type="http://schemas.openxmlformats.org/officeDocument/2006/relationships/image" Target="../media/image44.jpeg"/><Relationship Id="rId4" Type="http://schemas.openxmlformats.org/officeDocument/2006/relationships/image" Target="../media/image43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9.jpeg"/><Relationship Id="rId18" Type="http://schemas.openxmlformats.org/officeDocument/2006/relationships/image" Target="../media/image64.jpeg"/><Relationship Id="rId26" Type="http://schemas.openxmlformats.org/officeDocument/2006/relationships/image" Target="../media/image72.jpeg"/><Relationship Id="rId39" Type="http://schemas.openxmlformats.org/officeDocument/2006/relationships/image" Target="../media/image84.jpeg"/><Relationship Id="rId21" Type="http://schemas.openxmlformats.org/officeDocument/2006/relationships/image" Target="../media/image67.jpeg"/><Relationship Id="rId34" Type="http://schemas.openxmlformats.org/officeDocument/2006/relationships/image" Target="../media/image79.jpeg"/><Relationship Id="rId42" Type="http://schemas.openxmlformats.org/officeDocument/2006/relationships/image" Target="../media/image87.png"/><Relationship Id="rId7" Type="http://schemas.openxmlformats.org/officeDocument/2006/relationships/image" Target="../media/image53.jpeg"/><Relationship Id="rId2" Type="http://schemas.openxmlformats.org/officeDocument/2006/relationships/image" Target="../media/image48.jpeg"/><Relationship Id="rId16" Type="http://schemas.openxmlformats.org/officeDocument/2006/relationships/image" Target="../media/image62.jpeg"/><Relationship Id="rId20" Type="http://schemas.openxmlformats.org/officeDocument/2006/relationships/image" Target="../media/image66.jpeg"/><Relationship Id="rId29" Type="http://schemas.openxmlformats.org/officeDocument/2006/relationships/image" Target="../media/image75.jpeg"/><Relationship Id="rId41" Type="http://schemas.openxmlformats.org/officeDocument/2006/relationships/image" Target="../media/image86.jpeg"/><Relationship Id="rId1" Type="http://schemas.openxmlformats.org/officeDocument/2006/relationships/image" Target="../media/image47.jpeg"/><Relationship Id="rId6" Type="http://schemas.openxmlformats.org/officeDocument/2006/relationships/image" Target="../media/image52.jpeg"/><Relationship Id="rId11" Type="http://schemas.openxmlformats.org/officeDocument/2006/relationships/image" Target="../media/image57.jpeg"/><Relationship Id="rId24" Type="http://schemas.openxmlformats.org/officeDocument/2006/relationships/image" Target="../media/image70.jpeg"/><Relationship Id="rId32" Type="http://schemas.openxmlformats.org/officeDocument/2006/relationships/image" Target="../media/image15.jpeg"/><Relationship Id="rId37" Type="http://schemas.openxmlformats.org/officeDocument/2006/relationships/image" Target="../media/image82.png"/><Relationship Id="rId40" Type="http://schemas.openxmlformats.org/officeDocument/2006/relationships/image" Target="../media/image85.jpeg"/><Relationship Id="rId5" Type="http://schemas.openxmlformats.org/officeDocument/2006/relationships/image" Target="../media/image51.jpeg"/><Relationship Id="rId15" Type="http://schemas.openxmlformats.org/officeDocument/2006/relationships/image" Target="../media/image61.jpeg"/><Relationship Id="rId23" Type="http://schemas.openxmlformats.org/officeDocument/2006/relationships/image" Target="../media/image69.jpeg"/><Relationship Id="rId28" Type="http://schemas.openxmlformats.org/officeDocument/2006/relationships/image" Target="../media/image74.jpeg"/><Relationship Id="rId36" Type="http://schemas.openxmlformats.org/officeDocument/2006/relationships/image" Target="../media/image81.jpeg"/><Relationship Id="rId10" Type="http://schemas.openxmlformats.org/officeDocument/2006/relationships/image" Target="../media/image56.png"/><Relationship Id="rId19" Type="http://schemas.openxmlformats.org/officeDocument/2006/relationships/image" Target="../media/image65.jpeg"/><Relationship Id="rId31" Type="http://schemas.openxmlformats.org/officeDocument/2006/relationships/image" Target="../media/image77.png"/><Relationship Id="rId44" Type="http://schemas.openxmlformats.org/officeDocument/2006/relationships/image" Target="../media/image89.png"/><Relationship Id="rId4" Type="http://schemas.openxmlformats.org/officeDocument/2006/relationships/image" Target="../media/image50.jpeg"/><Relationship Id="rId9" Type="http://schemas.openxmlformats.org/officeDocument/2006/relationships/image" Target="../media/image55.jpeg"/><Relationship Id="rId14" Type="http://schemas.openxmlformats.org/officeDocument/2006/relationships/image" Target="../media/image60.jpeg"/><Relationship Id="rId22" Type="http://schemas.openxmlformats.org/officeDocument/2006/relationships/image" Target="../media/image68.jpeg"/><Relationship Id="rId27" Type="http://schemas.openxmlformats.org/officeDocument/2006/relationships/image" Target="../media/image73.jpeg"/><Relationship Id="rId30" Type="http://schemas.openxmlformats.org/officeDocument/2006/relationships/image" Target="../media/image76.jpeg"/><Relationship Id="rId35" Type="http://schemas.openxmlformats.org/officeDocument/2006/relationships/image" Target="../media/image80.jpeg"/><Relationship Id="rId43" Type="http://schemas.openxmlformats.org/officeDocument/2006/relationships/image" Target="../media/image88.png"/><Relationship Id="rId8" Type="http://schemas.openxmlformats.org/officeDocument/2006/relationships/image" Target="../media/image54.jpeg"/><Relationship Id="rId3" Type="http://schemas.openxmlformats.org/officeDocument/2006/relationships/image" Target="../media/image49.jpeg"/><Relationship Id="rId12" Type="http://schemas.openxmlformats.org/officeDocument/2006/relationships/image" Target="../media/image58.jpeg"/><Relationship Id="rId17" Type="http://schemas.openxmlformats.org/officeDocument/2006/relationships/image" Target="../media/image63.jpeg"/><Relationship Id="rId25" Type="http://schemas.openxmlformats.org/officeDocument/2006/relationships/image" Target="../media/image71.jpeg"/><Relationship Id="rId33" Type="http://schemas.openxmlformats.org/officeDocument/2006/relationships/image" Target="../media/image78.jpeg"/><Relationship Id="rId38" Type="http://schemas.openxmlformats.org/officeDocument/2006/relationships/image" Target="../media/image8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jpeg"/><Relationship Id="rId13" Type="http://schemas.openxmlformats.org/officeDocument/2006/relationships/image" Target="../media/image101.jpeg"/><Relationship Id="rId18" Type="http://schemas.openxmlformats.org/officeDocument/2006/relationships/image" Target="../media/image105.png"/><Relationship Id="rId26" Type="http://schemas.openxmlformats.org/officeDocument/2006/relationships/image" Target="../media/image113.jpeg"/><Relationship Id="rId3" Type="http://schemas.openxmlformats.org/officeDocument/2006/relationships/image" Target="../media/image92.jpeg"/><Relationship Id="rId21" Type="http://schemas.openxmlformats.org/officeDocument/2006/relationships/image" Target="../media/image108.png"/><Relationship Id="rId7" Type="http://schemas.openxmlformats.org/officeDocument/2006/relationships/image" Target="../media/image95.jpeg"/><Relationship Id="rId12" Type="http://schemas.openxmlformats.org/officeDocument/2006/relationships/image" Target="../media/image100.jpeg"/><Relationship Id="rId17" Type="http://schemas.openxmlformats.org/officeDocument/2006/relationships/image" Target="../media/image104.jpeg"/><Relationship Id="rId25" Type="http://schemas.openxmlformats.org/officeDocument/2006/relationships/image" Target="../media/image112.jpeg"/><Relationship Id="rId2" Type="http://schemas.openxmlformats.org/officeDocument/2006/relationships/image" Target="../media/image91.jpeg"/><Relationship Id="rId16" Type="http://schemas.openxmlformats.org/officeDocument/2006/relationships/image" Target="../media/image15.jpeg"/><Relationship Id="rId20" Type="http://schemas.openxmlformats.org/officeDocument/2006/relationships/image" Target="../media/image107.png"/><Relationship Id="rId29" Type="http://schemas.openxmlformats.org/officeDocument/2006/relationships/image" Target="../media/image116.jpeg"/><Relationship Id="rId1" Type="http://schemas.openxmlformats.org/officeDocument/2006/relationships/image" Target="../media/image90.jpeg"/><Relationship Id="rId6" Type="http://schemas.openxmlformats.org/officeDocument/2006/relationships/image" Target="../media/image94.jpeg"/><Relationship Id="rId11" Type="http://schemas.openxmlformats.org/officeDocument/2006/relationships/image" Target="../media/image99.jpeg"/><Relationship Id="rId24" Type="http://schemas.openxmlformats.org/officeDocument/2006/relationships/image" Target="../media/image111.jpeg"/><Relationship Id="rId32" Type="http://schemas.openxmlformats.org/officeDocument/2006/relationships/image" Target="../media/image119.png"/><Relationship Id="rId5" Type="http://schemas.openxmlformats.org/officeDocument/2006/relationships/image" Target="../media/image56.png"/><Relationship Id="rId15" Type="http://schemas.openxmlformats.org/officeDocument/2006/relationships/image" Target="../media/image103.jpeg"/><Relationship Id="rId23" Type="http://schemas.openxmlformats.org/officeDocument/2006/relationships/image" Target="../media/image110.jpeg"/><Relationship Id="rId28" Type="http://schemas.openxmlformats.org/officeDocument/2006/relationships/image" Target="../media/image115.png"/><Relationship Id="rId10" Type="http://schemas.openxmlformats.org/officeDocument/2006/relationships/image" Target="../media/image98.jpeg"/><Relationship Id="rId19" Type="http://schemas.openxmlformats.org/officeDocument/2006/relationships/image" Target="../media/image106.jpeg"/><Relationship Id="rId31" Type="http://schemas.openxmlformats.org/officeDocument/2006/relationships/image" Target="../media/image118.png"/><Relationship Id="rId4" Type="http://schemas.openxmlformats.org/officeDocument/2006/relationships/image" Target="../media/image93.jpeg"/><Relationship Id="rId9" Type="http://schemas.openxmlformats.org/officeDocument/2006/relationships/image" Target="../media/image97.jpeg"/><Relationship Id="rId14" Type="http://schemas.openxmlformats.org/officeDocument/2006/relationships/image" Target="../media/image102.png"/><Relationship Id="rId22" Type="http://schemas.openxmlformats.org/officeDocument/2006/relationships/image" Target="../media/image109.jpeg"/><Relationship Id="rId27" Type="http://schemas.openxmlformats.org/officeDocument/2006/relationships/image" Target="../media/image114.png"/><Relationship Id="rId30" Type="http://schemas.openxmlformats.org/officeDocument/2006/relationships/image" Target="../media/image117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2.png"/><Relationship Id="rId18" Type="http://schemas.openxmlformats.org/officeDocument/2006/relationships/image" Target="../media/image137.png"/><Relationship Id="rId26" Type="http://schemas.openxmlformats.org/officeDocument/2006/relationships/image" Target="../media/image79.jpeg"/><Relationship Id="rId3" Type="http://schemas.openxmlformats.org/officeDocument/2006/relationships/image" Target="../media/image122.jpeg"/><Relationship Id="rId21" Type="http://schemas.openxmlformats.org/officeDocument/2006/relationships/image" Target="../media/image140.png"/><Relationship Id="rId34" Type="http://schemas.openxmlformats.org/officeDocument/2006/relationships/image" Target="../media/image151.jpeg"/><Relationship Id="rId7" Type="http://schemas.openxmlformats.org/officeDocument/2006/relationships/image" Target="../media/image126.jpeg"/><Relationship Id="rId12" Type="http://schemas.openxmlformats.org/officeDocument/2006/relationships/image" Target="../media/image131.jpeg"/><Relationship Id="rId17" Type="http://schemas.openxmlformats.org/officeDocument/2006/relationships/image" Target="../media/image136.png"/><Relationship Id="rId25" Type="http://schemas.openxmlformats.org/officeDocument/2006/relationships/image" Target="../media/image144.png"/><Relationship Id="rId33" Type="http://schemas.openxmlformats.org/officeDocument/2006/relationships/image" Target="../media/image150.jpeg"/><Relationship Id="rId2" Type="http://schemas.openxmlformats.org/officeDocument/2006/relationships/image" Target="../media/image121.jpeg"/><Relationship Id="rId16" Type="http://schemas.openxmlformats.org/officeDocument/2006/relationships/image" Target="../media/image135.png"/><Relationship Id="rId20" Type="http://schemas.openxmlformats.org/officeDocument/2006/relationships/image" Target="../media/image139.png"/><Relationship Id="rId29" Type="http://schemas.openxmlformats.org/officeDocument/2006/relationships/image" Target="../media/image146.jpeg"/><Relationship Id="rId1" Type="http://schemas.openxmlformats.org/officeDocument/2006/relationships/image" Target="../media/image120.jpeg"/><Relationship Id="rId6" Type="http://schemas.openxmlformats.org/officeDocument/2006/relationships/image" Target="../media/image125.jpeg"/><Relationship Id="rId11" Type="http://schemas.openxmlformats.org/officeDocument/2006/relationships/image" Target="../media/image130.jpeg"/><Relationship Id="rId24" Type="http://schemas.openxmlformats.org/officeDocument/2006/relationships/image" Target="../media/image143.png"/><Relationship Id="rId32" Type="http://schemas.openxmlformats.org/officeDocument/2006/relationships/image" Target="../media/image149.jpeg"/><Relationship Id="rId5" Type="http://schemas.openxmlformats.org/officeDocument/2006/relationships/image" Target="../media/image124.jpeg"/><Relationship Id="rId15" Type="http://schemas.openxmlformats.org/officeDocument/2006/relationships/image" Target="../media/image134.jpeg"/><Relationship Id="rId23" Type="http://schemas.openxmlformats.org/officeDocument/2006/relationships/image" Target="../media/image142.png"/><Relationship Id="rId28" Type="http://schemas.openxmlformats.org/officeDocument/2006/relationships/image" Target="../media/image15.jpeg"/><Relationship Id="rId10" Type="http://schemas.openxmlformats.org/officeDocument/2006/relationships/image" Target="../media/image129.png"/><Relationship Id="rId19" Type="http://schemas.openxmlformats.org/officeDocument/2006/relationships/image" Target="../media/image138.png"/><Relationship Id="rId31" Type="http://schemas.openxmlformats.org/officeDocument/2006/relationships/image" Target="../media/image148.jpeg"/><Relationship Id="rId4" Type="http://schemas.openxmlformats.org/officeDocument/2006/relationships/image" Target="../media/image123.jpeg"/><Relationship Id="rId9" Type="http://schemas.openxmlformats.org/officeDocument/2006/relationships/image" Target="../media/image128.png"/><Relationship Id="rId14" Type="http://schemas.openxmlformats.org/officeDocument/2006/relationships/image" Target="../media/image133.png"/><Relationship Id="rId22" Type="http://schemas.openxmlformats.org/officeDocument/2006/relationships/image" Target="../media/image141.png"/><Relationship Id="rId27" Type="http://schemas.openxmlformats.org/officeDocument/2006/relationships/image" Target="../media/image145.jpeg"/><Relationship Id="rId30" Type="http://schemas.openxmlformats.org/officeDocument/2006/relationships/image" Target="../media/image147.jpeg"/><Relationship Id="rId35" Type="http://schemas.openxmlformats.org/officeDocument/2006/relationships/image" Target="../media/image152.jpeg"/><Relationship Id="rId8" Type="http://schemas.openxmlformats.org/officeDocument/2006/relationships/image" Target="../media/image12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0.jpeg"/><Relationship Id="rId13" Type="http://schemas.openxmlformats.org/officeDocument/2006/relationships/image" Target="../media/image165.jpeg"/><Relationship Id="rId3" Type="http://schemas.openxmlformats.org/officeDocument/2006/relationships/image" Target="../media/image155.jpeg"/><Relationship Id="rId7" Type="http://schemas.openxmlformats.org/officeDocument/2006/relationships/image" Target="../media/image159.jpeg"/><Relationship Id="rId12" Type="http://schemas.openxmlformats.org/officeDocument/2006/relationships/image" Target="../media/image164.jpeg"/><Relationship Id="rId17" Type="http://schemas.openxmlformats.org/officeDocument/2006/relationships/image" Target="../media/image15.jpeg"/><Relationship Id="rId2" Type="http://schemas.openxmlformats.org/officeDocument/2006/relationships/image" Target="../media/image154.png"/><Relationship Id="rId16" Type="http://schemas.openxmlformats.org/officeDocument/2006/relationships/image" Target="../media/image168.jpeg"/><Relationship Id="rId1" Type="http://schemas.openxmlformats.org/officeDocument/2006/relationships/image" Target="../media/image153.jpeg"/><Relationship Id="rId6" Type="http://schemas.openxmlformats.org/officeDocument/2006/relationships/image" Target="../media/image158.jpeg"/><Relationship Id="rId11" Type="http://schemas.openxmlformats.org/officeDocument/2006/relationships/image" Target="../media/image163.jpeg"/><Relationship Id="rId5" Type="http://schemas.openxmlformats.org/officeDocument/2006/relationships/image" Target="../media/image157.jpeg"/><Relationship Id="rId15" Type="http://schemas.openxmlformats.org/officeDocument/2006/relationships/image" Target="../media/image167.jpeg"/><Relationship Id="rId10" Type="http://schemas.openxmlformats.org/officeDocument/2006/relationships/image" Target="../media/image162.jpeg"/><Relationship Id="rId4" Type="http://schemas.openxmlformats.org/officeDocument/2006/relationships/image" Target="../media/image156.jpeg"/><Relationship Id="rId9" Type="http://schemas.openxmlformats.org/officeDocument/2006/relationships/image" Target="../media/image161.jpeg"/><Relationship Id="rId14" Type="http://schemas.openxmlformats.org/officeDocument/2006/relationships/image" Target="../media/image166.jpe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1.png"/><Relationship Id="rId18" Type="http://schemas.openxmlformats.org/officeDocument/2006/relationships/image" Target="../media/image186.jpeg"/><Relationship Id="rId26" Type="http://schemas.openxmlformats.org/officeDocument/2006/relationships/image" Target="../media/image194.jpeg"/><Relationship Id="rId39" Type="http://schemas.openxmlformats.org/officeDocument/2006/relationships/image" Target="../media/image207.jpeg"/><Relationship Id="rId21" Type="http://schemas.openxmlformats.org/officeDocument/2006/relationships/image" Target="../media/image189.jpeg"/><Relationship Id="rId34" Type="http://schemas.openxmlformats.org/officeDocument/2006/relationships/image" Target="../media/image202.jpeg"/><Relationship Id="rId42" Type="http://schemas.openxmlformats.org/officeDocument/2006/relationships/image" Target="../media/image210.jpeg"/><Relationship Id="rId47" Type="http://schemas.openxmlformats.org/officeDocument/2006/relationships/image" Target="../media/image215.png"/><Relationship Id="rId50" Type="http://schemas.openxmlformats.org/officeDocument/2006/relationships/image" Target="../media/image218.jpeg"/><Relationship Id="rId7" Type="http://schemas.openxmlformats.org/officeDocument/2006/relationships/image" Target="../media/image175.png"/><Relationship Id="rId2" Type="http://schemas.openxmlformats.org/officeDocument/2006/relationships/image" Target="../media/image170.jpeg"/><Relationship Id="rId16" Type="http://schemas.openxmlformats.org/officeDocument/2006/relationships/image" Target="../media/image184.jpeg"/><Relationship Id="rId29" Type="http://schemas.openxmlformats.org/officeDocument/2006/relationships/image" Target="../media/image197.jpeg"/><Relationship Id="rId11" Type="http://schemas.openxmlformats.org/officeDocument/2006/relationships/image" Target="../media/image179.jpeg"/><Relationship Id="rId24" Type="http://schemas.openxmlformats.org/officeDocument/2006/relationships/image" Target="../media/image192.jpeg"/><Relationship Id="rId32" Type="http://schemas.openxmlformats.org/officeDocument/2006/relationships/image" Target="../media/image200.jpeg"/><Relationship Id="rId37" Type="http://schemas.openxmlformats.org/officeDocument/2006/relationships/image" Target="../media/image205.png"/><Relationship Id="rId40" Type="http://schemas.openxmlformats.org/officeDocument/2006/relationships/image" Target="../media/image208.jpeg"/><Relationship Id="rId45" Type="http://schemas.openxmlformats.org/officeDocument/2006/relationships/image" Target="../media/image213.png"/><Relationship Id="rId5" Type="http://schemas.openxmlformats.org/officeDocument/2006/relationships/image" Target="../media/image173.jpeg"/><Relationship Id="rId15" Type="http://schemas.openxmlformats.org/officeDocument/2006/relationships/image" Target="../media/image183.png"/><Relationship Id="rId23" Type="http://schemas.openxmlformats.org/officeDocument/2006/relationships/image" Target="../media/image191.jpeg"/><Relationship Id="rId28" Type="http://schemas.openxmlformats.org/officeDocument/2006/relationships/image" Target="../media/image196.jpeg"/><Relationship Id="rId36" Type="http://schemas.openxmlformats.org/officeDocument/2006/relationships/image" Target="../media/image204.png"/><Relationship Id="rId49" Type="http://schemas.openxmlformats.org/officeDocument/2006/relationships/image" Target="../media/image217.png"/><Relationship Id="rId10" Type="http://schemas.openxmlformats.org/officeDocument/2006/relationships/image" Target="../media/image178.png"/><Relationship Id="rId19" Type="http://schemas.openxmlformats.org/officeDocument/2006/relationships/image" Target="../media/image187.jpeg"/><Relationship Id="rId31" Type="http://schemas.openxmlformats.org/officeDocument/2006/relationships/image" Target="../media/image199.jpeg"/><Relationship Id="rId44" Type="http://schemas.openxmlformats.org/officeDocument/2006/relationships/image" Target="../media/image212.png"/><Relationship Id="rId4" Type="http://schemas.openxmlformats.org/officeDocument/2006/relationships/image" Target="../media/image172.jpeg"/><Relationship Id="rId9" Type="http://schemas.openxmlformats.org/officeDocument/2006/relationships/image" Target="../media/image177.png"/><Relationship Id="rId14" Type="http://schemas.openxmlformats.org/officeDocument/2006/relationships/image" Target="../media/image182.png"/><Relationship Id="rId22" Type="http://schemas.openxmlformats.org/officeDocument/2006/relationships/image" Target="../media/image190.jpeg"/><Relationship Id="rId27" Type="http://schemas.openxmlformats.org/officeDocument/2006/relationships/image" Target="../media/image195.jpeg"/><Relationship Id="rId30" Type="http://schemas.openxmlformats.org/officeDocument/2006/relationships/image" Target="../media/image198.jpeg"/><Relationship Id="rId35" Type="http://schemas.openxmlformats.org/officeDocument/2006/relationships/image" Target="../media/image203.png"/><Relationship Id="rId43" Type="http://schemas.openxmlformats.org/officeDocument/2006/relationships/image" Target="../media/image211.jpeg"/><Relationship Id="rId48" Type="http://schemas.openxmlformats.org/officeDocument/2006/relationships/image" Target="../media/image216.png"/><Relationship Id="rId8" Type="http://schemas.openxmlformats.org/officeDocument/2006/relationships/image" Target="../media/image176.png"/><Relationship Id="rId51" Type="http://schemas.openxmlformats.org/officeDocument/2006/relationships/image" Target="../media/image15.jpeg"/><Relationship Id="rId3" Type="http://schemas.openxmlformats.org/officeDocument/2006/relationships/image" Target="../media/image171.jpeg"/><Relationship Id="rId12" Type="http://schemas.openxmlformats.org/officeDocument/2006/relationships/image" Target="../media/image180.png"/><Relationship Id="rId17" Type="http://schemas.openxmlformats.org/officeDocument/2006/relationships/image" Target="../media/image185.jpeg"/><Relationship Id="rId25" Type="http://schemas.openxmlformats.org/officeDocument/2006/relationships/image" Target="../media/image193.jpeg"/><Relationship Id="rId33" Type="http://schemas.openxmlformats.org/officeDocument/2006/relationships/image" Target="../media/image201.jpeg"/><Relationship Id="rId38" Type="http://schemas.openxmlformats.org/officeDocument/2006/relationships/image" Target="../media/image206.jpeg"/><Relationship Id="rId46" Type="http://schemas.openxmlformats.org/officeDocument/2006/relationships/image" Target="../media/image214.jpeg"/><Relationship Id="rId20" Type="http://schemas.openxmlformats.org/officeDocument/2006/relationships/image" Target="../media/image188.jpeg"/><Relationship Id="rId41" Type="http://schemas.openxmlformats.org/officeDocument/2006/relationships/image" Target="../media/image209.jpeg"/><Relationship Id="rId1" Type="http://schemas.openxmlformats.org/officeDocument/2006/relationships/image" Target="../media/image169.jpeg"/><Relationship Id="rId6" Type="http://schemas.openxmlformats.org/officeDocument/2006/relationships/image" Target="../media/image17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1224803</xdr:colOff>
      <xdr:row>0</xdr:row>
      <xdr:rowOff>466725</xdr:rowOff>
    </xdr:to>
    <xdr:pic>
      <xdr:nvPicPr>
        <xdr:cNvPr id="1025" name="Рисунок 2" descr="Hemstedt_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"/>
          <a:ext cx="24193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117182</xdr:colOff>
      <xdr:row>208</xdr:row>
      <xdr:rowOff>20651</xdr:rowOff>
    </xdr:from>
    <xdr:to>
      <xdr:col>12</xdr:col>
      <xdr:colOff>11206</xdr:colOff>
      <xdr:row>210</xdr:row>
      <xdr:rowOff>119263</xdr:rowOff>
    </xdr:to>
    <xdr:pic>
      <xdr:nvPicPr>
        <xdr:cNvPr id="1026" name="Рисунок 6" descr="logo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48506" y="39823945"/>
          <a:ext cx="2381729" cy="5244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162486</xdr:colOff>
      <xdr:row>5</xdr:row>
      <xdr:rowOff>62192</xdr:rowOff>
    </xdr:from>
    <xdr:to>
      <xdr:col>12</xdr:col>
      <xdr:colOff>489138</xdr:colOff>
      <xdr:row>16</xdr:row>
      <xdr:rowOff>179854</xdr:rowOff>
    </xdr:to>
    <xdr:pic>
      <xdr:nvPicPr>
        <xdr:cNvPr id="1028" name="Рисунок 15" descr="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93810" y="1317251"/>
          <a:ext cx="2814357" cy="2213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228040</xdr:colOff>
      <xdr:row>20</xdr:row>
      <xdr:rowOff>100852</xdr:rowOff>
    </xdr:from>
    <xdr:to>
      <xdr:col>12</xdr:col>
      <xdr:colOff>358588</xdr:colOff>
      <xdr:row>31</xdr:row>
      <xdr:rowOff>559</xdr:rowOff>
    </xdr:to>
    <xdr:pic>
      <xdr:nvPicPr>
        <xdr:cNvPr id="1029" name="Рисунок 16" descr="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559364" y="4213411"/>
          <a:ext cx="2618253" cy="23358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239805</xdr:colOff>
      <xdr:row>32</xdr:row>
      <xdr:rowOff>167527</xdr:rowOff>
    </xdr:from>
    <xdr:to>
      <xdr:col>12</xdr:col>
      <xdr:colOff>381000</xdr:colOff>
      <xdr:row>41</xdr:row>
      <xdr:rowOff>210895</xdr:rowOff>
    </xdr:to>
    <xdr:pic>
      <xdr:nvPicPr>
        <xdr:cNvPr id="1030" name="Рисунок 17" descr="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571129" y="6958292"/>
          <a:ext cx="2628900" cy="2303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244288</xdr:colOff>
      <xdr:row>46</xdr:row>
      <xdr:rowOff>197223</xdr:rowOff>
    </xdr:from>
    <xdr:to>
      <xdr:col>12</xdr:col>
      <xdr:colOff>459442</xdr:colOff>
      <xdr:row>55</xdr:row>
      <xdr:rowOff>9001</xdr:rowOff>
    </xdr:to>
    <xdr:pic>
      <xdr:nvPicPr>
        <xdr:cNvPr id="1031" name="Рисунок 18" descr="4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575612" y="10360958"/>
          <a:ext cx="2702859" cy="22210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308162</xdr:colOff>
      <xdr:row>59</xdr:row>
      <xdr:rowOff>5603</xdr:rowOff>
    </xdr:from>
    <xdr:to>
      <xdr:col>12</xdr:col>
      <xdr:colOff>537883</xdr:colOff>
      <xdr:row>68</xdr:row>
      <xdr:rowOff>168649</xdr:rowOff>
    </xdr:to>
    <xdr:pic>
      <xdr:nvPicPr>
        <xdr:cNvPr id="1032" name="Рисунок 25" descr="5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639486" y="13430250"/>
          <a:ext cx="2717426" cy="2180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0</xdr:row>
      <xdr:rowOff>85725</xdr:rowOff>
    </xdr:from>
    <xdr:to>
      <xdr:col>2</xdr:col>
      <xdr:colOff>371475</xdr:colOff>
      <xdr:row>0</xdr:row>
      <xdr:rowOff>352425</xdr:rowOff>
    </xdr:to>
    <xdr:pic>
      <xdr:nvPicPr>
        <xdr:cNvPr id="1033" name="Рисунок 7" descr="завантаження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686050" y="85725"/>
          <a:ext cx="3143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37</xdr:row>
      <xdr:rowOff>85725</xdr:rowOff>
    </xdr:from>
    <xdr:to>
      <xdr:col>2</xdr:col>
      <xdr:colOff>361950</xdr:colOff>
      <xdr:row>37</xdr:row>
      <xdr:rowOff>333375</xdr:rowOff>
    </xdr:to>
    <xdr:pic>
      <xdr:nvPicPr>
        <xdr:cNvPr id="1035" name="Рисунок 7" descr="завантаження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676525" y="3733800"/>
          <a:ext cx="31432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54</xdr:row>
      <xdr:rowOff>152400</xdr:rowOff>
    </xdr:from>
    <xdr:to>
      <xdr:col>2</xdr:col>
      <xdr:colOff>333375</xdr:colOff>
      <xdr:row>54</xdr:row>
      <xdr:rowOff>400050</xdr:rowOff>
    </xdr:to>
    <xdr:pic>
      <xdr:nvPicPr>
        <xdr:cNvPr id="1036" name="Рисунок 7" descr="завантаження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647950" y="7258050"/>
          <a:ext cx="31432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249914</xdr:colOff>
      <xdr:row>118</xdr:row>
      <xdr:rowOff>135589</xdr:rowOff>
    </xdr:from>
    <xdr:to>
      <xdr:col>12</xdr:col>
      <xdr:colOff>117865</xdr:colOff>
      <xdr:row>122</xdr:row>
      <xdr:rowOff>7003</xdr:rowOff>
    </xdr:to>
    <xdr:pic>
      <xdr:nvPicPr>
        <xdr:cNvPr id="1037" name="Рисунок 10" descr="logo_veria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581238" y="24542001"/>
          <a:ext cx="2355656" cy="655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160601</xdr:colOff>
      <xdr:row>224</xdr:row>
      <xdr:rowOff>185698</xdr:rowOff>
    </xdr:from>
    <xdr:to>
      <xdr:col>11</xdr:col>
      <xdr:colOff>382018</xdr:colOff>
      <xdr:row>227</xdr:row>
      <xdr:rowOff>51227</xdr:rowOff>
    </xdr:to>
    <xdr:pic>
      <xdr:nvPicPr>
        <xdr:cNvPr id="103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491925" y="42768051"/>
          <a:ext cx="2104005" cy="593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179294</xdr:colOff>
      <xdr:row>37</xdr:row>
      <xdr:rowOff>53788</xdr:rowOff>
    </xdr:from>
    <xdr:to>
      <xdr:col>1</xdr:col>
      <xdr:colOff>877982</xdr:colOff>
      <xdr:row>37</xdr:row>
      <xdr:rowOff>463363</xdr:rowOff>
    </xdr:to>
    <xdr:pic>
      <xdr:nvPicPr>
        <xdr:cNvPr id="1043" name="Рисунок 4" descr="fenix1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79294" y="7953935"/>
          <a:ext cx="1897717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174689</xdr:colOff>
      <xdr:row>94</xdr:row>
      <xdr:rowOff>762</xdr:rowOff>
    </xdr:from>
    <xdr:to>
      <xdr:col>12</xdr:col>
      <xdr:colOff>6041</xdr:colOff>
      <xdr:row>96</xdr:row>
      <xdr:rowOff>76240</xdr:rowOff>
    </xdr:to>
    <xdr:pic>
      <xdr:nvPicPr>
        <xdr:cNvPr id="1044" name="Рисунок 9" descr="Logo DEVI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506013" y="20305821"/>
          <a:ext cx="2319057" cy="478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210510</xdr:colOff>
      <xdr:row>133</xdr:row>
      <xdr:rowOff>26331</xdr:rowOff>
    </xdr:from>
    <xdr:to>
      <xdr:col>11</xdr:col>
      <xdr:colOff>286549</xdr:colOff>
      <xdr:row>136</xdr:row>
      <xdr:rowOff>58431</xdr:rowOff>
    </xdr:to>
    <xdr:pic>
      <xdr:nvPicPr>
        <xdr:cNvPr id="1045" name="Рисунок 3" descr="nexans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541834" y="26998890"/>
          <a:ext cx="1958627" cy="547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235324</xdr:colOff>
      <xdr:row>0</xdr:row>
      <xdr:rowOff>47625</xdr:rowOff>
    </xdr:from>
    <xdr:to>
      <xdr:col>19</xdr:col>
      <xdr:colOff>0</xdr:colOff>
      <xdr:row>2</xdr:row>
      <xdr:rowOff>0</xdr:rowOff>
    </xdr:to>
    <xdr:pic>
      <xdr:nvPicPr>
        <xdr:cNvPr id="1051" name="Рисунок 27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239000" y="47625"/>
          <a:ext cx="2790265" cy="591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54</xdr:row>
      <xdr:rowOff>114300</xdr:rowOff>
    </xdr:from>
    <xdr:to>
      <xdr:col>1</xdr:col>
      <xdr:colOff>1024778</xdr:colOff>
      <xdr:row>54</xdr:row>
      <xdr:rowOff>504825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219950"/>
          <a:ext cx="22002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156880</xdr:rowOff>
    </xdr:from>
    <xdr:to>
      <xdr:col>1</xdr:col>
      <xdr:colOff>1124753</xdr:colOff>
      <xdr:row>23</xdr:row>
      <xdr:rowOff>224116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6380"/>
          <a:ext cx="2413429" cy="571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36420</xdr:colOff>
      <xdr:row>21</xdr:row>
      <xdr:rowOff>18489</xdr:rowOff>
    </xdr:from>
    <xdr:ext cx="314325" cy="247650"/>
    <xdr:pic>
      <xdr:nvPicPr>
        <xdr:cNvPr id="23" name="Рисунок 7" descr="завантаження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39491" y="3882918"/>
          <a:ext cx="31432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8</xdr:col>
      <xdr:colOff>155280</xdr:colOff>
      <xdr:row>190</xdr:row>
      <xdr:rowOff>4802</xdr:rowOff>
    </xdr:from>
    <xdr:to>
      <xdr:col>11</xdr:col>
      <xdr:colOff>427451</xdr:colOff>
      <xdr:row>192</xdr:row>
      <xdr:rowOff>161684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486604" y="36390302"/>
          <a:ext cx="2154759" cy="672352"/>
        </a:xfrm>
        <a:prstGeom prst="rect">
          <a:avLst/>
        </a:prstGeom>
      </xdr:spPr>
    </xdr:pic>
    <xdr:clientData/>
  </xdr:twoCellAnchor>
  <xdr:twoCellAnchor editAs="oneCell">
    <xdr:from>
      <xdr:col>8</xdr:col>
      <xdr:colOff>256135</xdr:colOff>
      <xdr:row>149</xdr:row>
      <xdr:rowOff>70437</xdr:rowOff>
    </xdr:from>
    <xdr:to>
      <xdr:col>11</xdr:col>
      <xdr:colOff>406614</xdr:colOff>
      <xdr:row>153</xdr:row>
      <xdr:rowOff>85717</xdr:rowOff>
    </xdr:to>
    <xdr:pic>
      <xdr:nvPicPr>
        <xdr:cNvPr id="24" name="Рисунок 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7459" y="29754819"/>
          <a:ext cx="2033067" cy="766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156081</xdr:colOff>
      <xdr:row>247</xdr:row>
      <xdr:rowOff>64833</xdr:rowOff>
    </xdr:from>
    <xdr:to>
      <xdr:col>12</xdr:col>
      <xdr:colOff>151280</xdr:colOff>
      <xdr:row>251</xdr:row>
      <xdr:rowOff>2400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487405" y="33570421"/>
          <a:ext cx="2482904" cy="649941"/>
        </a:xfrm>
        <a:prstGeom prst="rect">
          <a:avLst/>
        </a:prstGeom>
      </xdr:spPr>
    </xdr:pic>
    <xdr:clientData/>
  </xdr:twoCellAnchor>
  <xdr:twoCellAnchor editAs="oneCell">
    <xdr:from>
      <xdr:col>8</xdr:col>
      <xdr:colOff>170489</xdr:colOff>
      <xdr:row>77</xdr:row>
      <xdr:rowOff>65633</xdr:rowOff>
    </xdr:from>
    <xdr:to>
      <xdr:col>11</xdr:col>
      <xdr:colOff>593111</xdr:colOff>
      <xdr:row>81</xdr:row>
      <xdr:rowOff>120062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1813" y="16616721"/>
          <a:ext cx="2305210" cy="9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392209</xdr:colOff>
      <xdr:row>27</xdr:row>
      <xdr:rowOff>0</xdr:rowOff>
    </xdr:from>
    <xdr:to>
      <xdr:col>19</xdr:col>
      <xdr:colOff>56030</xdr:colOff>
      <xdr:row>43</xdr:row>
      <xdr:rowOff>145676</xdr:rowOff>
    </xdr:to>
    <xdr:pic>
      <xdr:nvPicPr>
        <xdr:cNvPr id="29" name="Рисунок 27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 rot="16200000">
          <a:off x="7636811" y="7188574"/>
          <a:ext cx="4022911" cy="874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526682</xdr:colOff>
      <xdr:row>99</xdr:row>
      <xdr:rowOff>22412</xdr:rowOff>
    </xdr:from>
    <xdr:to>
      <xdr:col>19</xdr:col>
      <xdr:colOff>78442</xdr:colOff>
      <xdr:row>135</xdr:row>
      <xdr:rowOff>123264</xdr:rowOff>
    </xdr:to>
    <xdr:pic>
      <xdr:nvPicPr>
        <xdr:cNvPr id="30" name="Рисунок 27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 rot="16200000">
          <a:off x="6320122" y="23655619"/>
          <a:ext cx="6208058" cy="1367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22415</xdr:colOff>
      <xdr:row>199</xdr:row>
      <xdr:rowOff>33618</xdr:rowOff>
    </xdr:from>
    <xdr:to>
      <xdr:col>19</xdr:col>
      <xdr:colOff>179292</xdr:colOff>
      <xdr:row>233</xdr:row>
      <xdr:rowOff>78440</xdr:rowOff>
    </xdr:to>
    <xdr:pic>
      <xdr:nvPicPr>
        <xdr:cNvPr id="32" name="Рисунок 27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 rot="16200000">
          <a:off x="6420972" y="40610119"/>
          <a:ext cx="6208058" cy="1367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313764</xdr:colOff>
      <xdr:row>171</xdr:row>
      <xdr:rowOff>212912</xdr:rowOff>
    </xdr:from>
    <xdr:to>
      <xdr:col>11</xdr:col>
      <xdr:colOff>199083</xdr:colOff>
      <xdr:row>177</xdr:row>
      <xdr:rowOff>118740</xdr:rowOff>
    </xdr:to>
    <xdr:pic>
      <xdr:nvPicPr>
        <xdr:cNvPr id="34" name="Рисунок 33" descr="Картинки по запросу shtoller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5088" y="33471971"/>
          <a:ext cx="1767907" cy="1004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28576</xdr:colOff>
      <xdr:row>1</xdr:row>
      <xdr:rowOff>50987</xdr:rowOff>
    </xdr:from>
    <xdr:to>
      <xdr:col>6</xdr:col>
      <xdr:colOff>619125</xdr:colOff>
      <xdr:row>2</xdr:row>
      <xdr:rowOff>151782</xdr:rowOff>
    </xdr:to>
    <xdr:pic>
      <xdr:nvPicPr>
        <xdr:cNvPr id="2" name="Рисунок 3" descr="nexan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96051" y="365312"/>
          <a:ext cx="590549" cy="300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28016</xdr:colOff>
      <xdr:row>1</xdr:row>
      <xdr:rowOff>68356</xdr:rowOff>
    </xdr:from>
    <xdr:to>
      <xdr:col>4</xdr:col>
      <xdr:colOff>618566</xdr:colOff>
      <xdr:row>2</xdr:row>
      <xdr:rowOff>144556</xdr:rowOff>
    </xdr:to>
    <xdr:pic>
      <xdr:nvPicPr>
        <xdr:cNvPr id="3" name="Рисунок 6" descr="teplolux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90341" y="382681"/>
          <a:ext cx="5905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50987</xdr:colOff>
      <xdr:row>1</xdr:row>
      <xdr:rowOff>82362</xdr:rowOff>
    </xdr:from>
    <xdr:to>
      <xdr:col>7</xdr:col>
      <xdr:colOff>633693</xdr:colOff>
      <xdr:row>2</xdr:row>
      <xdr:rowOff>129487</xdr:rowOff>
    </xdr:to>
    <xdr:pic>
      <xdr:nvPicPr>
        <xdr:cNvPr id="4" name="Рисунок 10" descr="Logo DEVI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80112" y="396687"/>
          <a:ext cx="582706" cy="24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98052</xdr:colOff>
      <xdr:row>1</xdr:row>
      <xdr:rowOff>38100</xdr:rowOff>
    </xdr:from>
    <xdr:to>
      <xdr:col>3</xdr:col>
      <xdr:colOff>600075</xdr:colOff>
      <xdr:row>2</xdr:row>
      <xdr:rowOff>161925</xdr:rowOff>
    </xdr:to>
    <xdr:pic>
      <xdr:nvPicPr>
        <xdr:cNvPr id="5" name="Рисунок 9" descr="logo_veria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46002" y="352425"/>
          <a:ext cx="50202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41462</xdr:colOff>
      <xdr:row>1</xdr:row>
      <xdr:rowOff>43144</xdr:rowOff>
    </xdr:from>
    <xdr:to>
      <xdr:col>5</xdr:col>
      <xdr:colOff>654984</xdr:colOff>
      <xdr:row>2</xdr:row>
      <xdr:rowOff>143156</xdr:rowOff>
    </xdr:to>
    <xdr:pic>
      <xdr:nvPicPr>
        <xdr:cNvPr id="6" name="Рисунок 11" descr="hemstedt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85037" y="357469"/>
          <a:ext cx="613522" cy="3000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21851</xdr:colOff>
      <xdr:row>1</xdr:row>
      <xdr:rowOff>60231</xdr:rowOff>
    </xdr:from>
    <xdr:to>
      <xdr:col>2</xdr:col>
      <xdr:colOff>679076</xdr:colOff>
      <xdr:row>2</xdr:row>
      <xdr:rowOff>160244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02951" y="374556"/>
          <a:ext cx="657225" cy="3000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47905</xdr:colOff>
      <xdr:row>1</xdr:row>
      <xdr:rowOff>39782</xdr:rowOff>
    </xdr:from>
    <xdr:to>
      <xdr:col>14</xdr:col>
      <xdr:colOff>696445</xdr:colOff>
      <xdr:row>2</xdr:row>
      <xdr:rowOff>131349</xdr:rowOff>
    </xdr:to>
    <xdr:pic>
      <xdr:nvPicPr>
        <xdr:cNvPr id="8" name="Рисунок 7" descr="fenix1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382530" y="354107"/>
          <a:ext cx="648540" cy="291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154030</xdr:colOff>
      <xdr:row>34</xdr:row>
      <xdr:rowOff>2945</xdr:rowOff>
    </xdr:from>
    <xdr:to>
      <xdr:col>22</xdr:col>
      <xdr:colOff>339522</xdr:colOff>
      <xdr:row>41</xdr:row>
      <xdr:rowOff>155864</xdr:rowOff>
    </xdr:to>
    <xdr:pic>
      <xdr:nvPicPr>
        <xdr:cNvPr id="9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167894" y="9978218"/>
          <a:ext cx="6587034" cy="18327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49026</xdr:colOff>
      <xdr:row>1</xdr:row>
      <xdr:rowOff>70737</xdr:rowOff>
    </xdr:from>
    <xdr:to>
      <xdr:col>11</xdr:col>
      <xdr:colOff>600075</xdr:colOff>
      <xdr:row>2</xdr:row>
      <xdr:rowOff>136902</xdr:rowOff>
    </xdr:to>
    <xdr:pic>
      <xdr:nvPicPr>
        <xdr:cNvPr id="10" name="Рисунок 7" descr="fenix1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697726" y="385062"/>
          <a:ext cx="551049" cy="266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24093</xdr:colOff>
      <xdr:row>1</xdr:row>
      <xdr:rowOff>121583</xdr:rowOff>
    </xdr:from>
    <xdr:to>
      <xdr:col>17</xdr:col>
      <xdr:colOff>801038</xdr:colOff>
      <xdr:row>2</xdr:row>
      <xdr:rowOff>133349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4143" y="435908"/>
          <a:ext cx="776945" cy="211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51226</xdr:colOff>
      <xdr:row>1</xdr:row>
      <xdr:rowOff>69640</xdr:rowOff>
    </xdr:from>
    <xdr:to>
      <xdr:col>19</xdr:col>
      <xdr:colOff>701165</xdr:colOff>
      <xdr:row>2</xdr:row>
      <xdr:rowOff>184932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5690" y="382604"/>
          <a:ext cx="649939" cy="319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36980</xdr:colOff>
      <xdr:row>1</xdr:row>
      <xdr:rowOff>67234</xdr:rowOff>
    </xdr:from>
    <xdr:to>
      <xdr:col>1</xdr:col>
      <xdr:colOff>664510</xdr:colOff>
      <xdr:row>2</xdr:row>
      <xdr:rowOff>156882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30" y="381559"/>
          <a:ext cx="627530" cy="289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29135</xdr:colOff>
      <xdr:row>1</xdr:row>
      <xdr:rowOff>57711</xdr:rowOff>
    </xdr:from>
    <xdr:ext cx="642658" cy="313764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134535" y="372036"/>
          <a:ext cx="642658" cy="313764"/>
        </a:xfrm>
        <a:prstGeom prst="rect">
          <a:avLst/>
        </a:prstGeom>
      </xdr:spPr>
    </xdr:pic>
    <xdr:clientData/>
  </xdr:oneCellAnchor>
  <xdr:twoCellAnchor editAs="oneCell">
    <xdr:from>
      <xdr:col>25</xdr:col>
      <xdr:colOff>78442</xdr:colOff>
      <xdr:row>1</xdr:row>
      <xdr:rowOff>33618</xdr:rowOff>
    </xdr:from>
    <xdr:to>
      <xdr:col>25</xdr:col>
      <xdr:colOff>896472</xdr:colOff>
      <xdr:row>2</xdr:row>
      <xdr:rowOff>168088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113560" y="347383"/>
          <a:ext cx="818030" cy="336176"/>
        </a:xfrm>
        <a:prstGeom prst="rect">
          <a:avLst/>
        </a:prstGeom>
      </xdr:spPr>
    </xdr:pic>
    <xdr:clientData/>
  </xdr:twoCellAnchor>
  <xdr:twoCellAnchor editAs="oneCell">
    <xdr:from>
      <xdr:col>12</xdr:col>
      <xdr:colOff>206187</xdr:colOff>
      <xdr:row>22</xdr:row>
      <xdr:rowOff>121227</xdr:rowOff>
    </xdr:from>
    <xdr:to>
      <xdr:col>21</xdr:col>
      <xdr:colOff>389116</xdr:colOff>
      <xdr:row>33</xdr:row>
      <xdr:rowOff>52432</xdr:rowOff>
    </xdr:to>
    <xdr:pic>
      <xdr:nvPicPr>
        <xdr:cNvPr id="19" name="Рисунок 21" descr="теплый-пол-под-плитку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964732" y="6615545"/>
          <a:ext cx="5309111" cy="3169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54428</xdr:colOff>
      <xdr:row>1</xdr:row>
      <xdr:rowOff>104774</xdr:rowOff>
    </xdr:from>
    <xdr:to>
      <xdr:col>10</xdr:col>
      <xdr:colOff>679242</xdr:colOff>
      <xdr:row>2</xdr:row>
      <xdr:rowOff>114300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264728" y="419099"/>
          <a:ext cx="624814" cy="209551"/>
        </a:xfrm>
        <a:prstGeom prst="rect">
          <a:avLst/>
        </a:prstGeom>
      </xdr:spPr>
    </xdr:pic>
    <xdr:clientData/>
  </xdr:twoCellAnchor>
  <xdr:twoCellAnchor editAs="oneCell">
    <xdr:from>
      <xdr:col>22</xdr:col>
      <xdr:colOff>36065</xdr:colOff>
      <xdr:row>1</xdr:row>
      <xdr:rowOff>56030</xdr:rowOff>
    </xdr:from>
    <xdr:to>
      <xdr:col>22</xdr:col>
      <xdr:colOff>1042147</xdr:colOff>
      <xdr:row>2</xdr:row>
      <xdr:rowOff>166928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205653" y="369795"/>
          <a:ext cx="1006082" cy="312604"/>
        </a:xfrm>
        <a:prstGeom prst="rect">
          <a:avLst/>
        </a:prstGeom>
      </xdr:spPr>
    </xdr:pic>
    <xdr:clientData/>
  </xdr:twoCellAnchor>
  <xdr:twoCellAnchor editAs="oneCell">
    <xdr:from>
      <xdr:col>8</xdr:col>
      <xdr:colOff>69272</xdr:colOff>
      <xdr:row>1</xdr:row>
      <xdr:rowOff>51956</xdr:rowOff>
    </xdr:from>
    <xdr:to>
      <xdr:col>8</xdr:col>
      <xdr:colOff>692727</xdr:colOff>
      <xdr:row>3</xdr:row>
      <xdr:rowOff>82</xdr:rowOff>
    </xdr:to>
    <xdr:pic>
      <xdr:nvPicPr>
        <xdr:cNvPr id="20" name="Рисунок 19" descr="Картинки по запросу shtoller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3772" y="363683"/>
          <a:ext cx="623455" cy="35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217955</xdr:colOff>
      <xdr:row>4</xdr:row>
      <xdr:rowOff>175532</xdr:rowOff>
    </xdr:from>
    <xdr:to>
      <xdr:col>10</xdr:col>
      <xdr:colOff>665630</xdr:colOff>
      <xdr:row>17</xdr:row>
      <xdr:rowOff>9766</xdr:rowOff>
    </xdr:to>
    <xdr:pic>
      <xdr:nvPicPr>
        <xdr:cNvPr id="3073" name="Рисунок 1" descr="Hemstedt_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12867" y="1105620"/>
          <a:ext cx="447675" cy="21650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298477</xdr:colOff>
      <xdr:row>36</xdr:row>
      <xdr:rowOff>164967</xdr:rowOff>
    </xdr:from>
    <xdr:to>
      <xdr:col>10</xdr:col>
      <xdr:colOff>727102</xdr:colOff>
      <xdr:row>44</xdr:row>
      <xdr:rowOff>129430</xdr:rowOff>
    </xdr:to>
    <xdr:pic>
      <xdr:nvPicPr>
        <xdr:cNvPr id="3074" name="Рисунок 3" descr="fenix1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884584" y="6846074"/>
          <a:ext cx="428625" cy="1478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476250</xdr:colOff>
      <xdr:row>32</xdr:row>
      <xdr:rowOff>19050</xdr:rowOff>
    </xdr:from>
    <xdr:to>
      <xdr:col>5</xdr:col>
      <xdr:colOff>817789</xdr:colOff>
      <xdr:row>33</xdr:row>
      <xdr:rowOff>1732</xdr:rowOff>
    </xdr:to>
    <xdr:pic>
      <xdr:nvPicPr>
        <xdr:cNvPr id="3075" name="Рисунок 7" descr="завантаження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86250" y="3981450"/>
          <a:ext cx="2857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18509</xdr:colOff>
      <xdr:row>32</xdr:row>
      <xdr:rowOff>173182</xdr:rowOff>
    </xdr:from>
    <xdr:to>
      <xdr:col>15</xdr:col>
      <xdr:colOff>606137</xdr:colOff>
      <xdr:row>67</xdr:row>
      <xdr:rowOff>55812</xdr:rowOff>
    </xdr:to>
    <xdr:pic>
      <xdr:nvPicPr>
        <xdr:cNvPr id="3076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16200000">
          <a:off x="8363349" y="8678933"/>
          <a:ext cx="6792584" cy="1903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247392</xdr:colOff>
      <xdr:row>90</xdr:row>
      <xdr:rowOff>90665</xdr:rowOff>
    </xdr:from>
    <xdr:to>
      <xdr:col>10</xdr:col>
      <xdr:colOff>697966</xdr:colOff>
      <xdr:row>97</xdr:row>
      <xdr:rowOff>101251</xdr:rowOff>
    </xdr:to>
    <xdr:pic>
      <xdr:nvPicPr>
        <xdr:cNvPr id="7" name="Рисунок 6" descr="Картинки по запросу nexans log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8434368" y="14763689"/>
          <a:ext cx="1248836" cy="45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305846</xdr:colOff>
      <xdr:row>69</xdr:row>
      <xdr:rowOff>171770</xdr:rowOff>
    </xdr:from>
    <xdr:to>
      <xdr:col>10</xdr:col>
      <xdr:colOff>752397</xdr:colOff>
      <xdr:row>79</xdr:row>
      <xdr:rowOff>79241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16200000">
          <a:off x="8188582" y="11148534"/>
          <a:ext cx="1853294" cy="4465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476250</xdr:colOff>
      <xdr:row>19</xdr:row>
      <xdr:rowOff>19050</xdr:rowOff>
    </xdr:from>
    <xdr:ext cx="336737" cy="190500"/>
    <xdr:pic>
      <xdr:nvPicPr>
        <xdr:cNvPr id="9" name="Рисунок 7" descr="завантаження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43985" y="7639050"/>
          <a:ext cx="336737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10</xdr:col>
      <xdr:colOff>270226</xdr:colOff>
      <xdr:row>20</xdr:row>
      <xdr:rowOff>73637</xdr:rowOff>
    </xdr:from>
    <xdr:to>
      <xdr:col>10</xdr:col>
      <xdr:colOff>746114</xdr:colOff>
      <xdr:row>30</xdr:row>
      <xdr:rowOff>55709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8111120" y="4438350"/>
          <a:ext cx="1966314" cy="475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476250</xdr:colOff>
      <xdr:row>49</xdr:row>
      <xdr:rowOff>19050</xdr:rowOff>
    </xdr:from>
    <xdr:ext cx="341539" cy="197835"/>
    <xdr:pic>
      <xdr:nvPicPr>
        <xdr:cNvPr id="11" name="Рисунок 7" descr="завантаження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63403" y="5657850"/>
          <a:ext cx="341539" cy="197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10</xdr:col>
      <xdr:colOff>342900</xdr:colOff>
      <xdr:row>52</xdr:row>
      <xdr:rowOff>114300</xdr:rowOff>
    </xdr:from>
    <xdr:to>
      <xdr:col>10</xdr:col>
      <xdr:colOff>771525</xdr:colOff>
      <xdr:row>59</xdr:row>
      <xdr:rowOff>179614</xdr:rowOff>
    </xdr:to>
    <xdr:pic>
      <xdr:nvPicPr>
        <xdr:cNvPr id="13" name="Рисунок 3" descr="fenix1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0" y="9448800"/>
          <a:ext cx="428625" cy="1429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5</xdr:row>
      <xdr:rowOff>342900</xdr:rowOff>
    </xdr:from>
    <xdr:to>
      <xdr:col>6</xdr:col>
      <xdr:colOff>962025</xdr:colOff>
      <xdr:row>5</xdr:row>
      <xdr:rowOff>1390650</xdr:rowOff>
    </xdr:to>
    <xdr:pic>
      <xdr:nvPicPr>
        <xdr:cNvPr id="4097" name="Рисунок 1" descr="otopitelnaya-plenka-heat-plu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0" y="1971675"/>
          <a:ext cx="9525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12</xdr:row>
      <xdr:rowOff>95250</xdr:rowOff>
    </xdr:from>
    <xdr:to>
      <xdr:col>10</xdr:col>
      <xdr:colOff>538121</xdr:colOff>
      <xdr:row>23</xdr:row>
      <xdr:rowOff>295275</xdr:rowOff>
    </xdr:to>
    <xdr:pic>
      <xdr:nvPicPr>
        <xdr:cNvPr id="4098" name="Рисунок 2" descr="Heatflow_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1450" y="5229225"/>
          <a:ext cx="8181975" cy="2295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2</xdr:row>
      <xdr:rowOff>171450</xdr:rowOff>
    </xdr:from>
    <xdr:to>
      <xdr:col>7</xdr:col>
      <xdr:colOff>19051</xdr:colOff>
      <xdr:row>4</xdr:row>
      <xdr:rowOff>203947</xdr:rowOff>
    </xdr:to>
    <xdr:pic>
      <xdr:nvPicPr>
        <xdr:cNvPr id="4099" name="Рисунок 4" descr="ruloni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48175" y="1000125"/>
          <a:ext cx="9048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495301</xdr:colOff>
      <xdr:row>25</xdr:row>
      <xdr:rowOff>66676</xdr:rowOff>
    </xdr:from>
    <xdr:to>
      <xdr:col>4</xdr:col>
      <xdr:colOff>33619</xdr:colOff>
      <xdr:row>36</xdr:row>
      <xdr:rowOff>49804</xdr:rowOff>
    </xdr:to>
    <xdr:pic>
      <xdr:nvPicPr>
        <xdr:cNvPr id="4100" name="Рисунок 5" descr="Infrakrasniy_pol (1)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95301" y="7148794"/>
          <a:ext cx="3348318" cy="2078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197408</xdr:colOff>
      <xdr:row>25</xdr:row>
      <xdr:rowOff>2802</xdr:rowOff>
    </xdr:from>
    <xdr:to>
      <xdr:col>10</xdr:col>
      <xdr:colOff>235323</xdr:colOff>
      <xdr:row>36</xdr:row>
      <xdr:rowOff>112057</xdr:rowOff>
    </xdr:to>
    <xdr:pic>
      <xdr:nvPicPr>
        <xdr:cNvPr id="4101" name="Рисунок 6" descr="heat-plus-montaj-electrosoedinenie-1- (1)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926290" y="7084920"/>
          <a:ext cx="3691033" cy="22047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161365</xdr:colOff>
      <xdr:row>48</xdr:row>
      <xdr:rowOff>99013</xdr:rowOff>
    </xdr:from>
    <xdr:to>
      <xdr:col>9</xdr:col>
      <xdr:colOff>0</xdr:colOff>
      <xdr:row>57</xdr:row>
      <xdr:rowOff>85820</xdr:rowOff>
    </xdr:to>
    <xdr:pic>
      <xdr:nvPicPr>
        <xdr:cNvPr id="4102" name="Рисунок 11" descr="al-mat-koupelna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49806" y="12111719"/>
          <a:ext cx="3816723" cy="1779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149039</xdr:colOff>
      <xdr:row>38</xdr:row>
      <xdr:rowOff>64433</xdr:rowOff>
    </xdr:from>
    <xdr:to>
      <xdr:col>8</xdr:col>
      <xdr:colOff>661146</xdr:colOff>
      <xdr:row>47</xdr:row>
      <xdr:rowOff>98507</xdr:rowOff>
    </xdr:to>
    <xdr:pic>
      <xdr:nvPicPr>
        <xdr:cNvPr id="4103" name="Рисунок 13" descr="5(8)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959039" y="9656668"/>
          <a:ext cx="3728195" cy="20511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15875</xdr:colOff>
      <xdr:row>55</xdr:row>
      <xdr:rowOff>47625</xdr:rowOff>
    </xdr:from>
    <xdr:to>
      <xdr:col>4</xdr:col>
      <xdr:colOff>79375</xdr:colOff>
      <xdr:row>60</xdr:row>
      <xdr:rowOff>5792</xdr:rowOff>
    </xdr:to>
    <xdr:pic>
      <xdr:nvPicPr>
        <xdr:cNvPr id="4104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875" y="13335000"/>
          <a:ext cx="3619500" cy="910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5</xdr:row>
      <xdr:rowOff>85725</xdr:rowOff>
    </xdr:from>
    <xdr:to>
      <xdr:col>1</xdr:col>
      <xdr:colOff>923925</xdr:colOff>
      <xdr:row>5</xdr:row>
      <xdr:rowOff>657225</xdr:rowOff>
    </xdr:to>
    <xdr:pic>
      <xdr:nvPicPr>
        <xdr:cNvPr id="6145" name="Рисунок 1" descr="Ekson_1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3575" y="790575"/>
          <a:ext cx="6477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</xdr:row>
      <xdr:rowOff>638175</xdr:rowOff>
    </xdr:from>
    <xdr:to>
      <xdr:col>1</xdr:col>
      <xdr:colOff>657225</xdr:colOff>
      <xdr:row>6</xdr:row>
      <xdr:rowOff>638175</xdr:rowOff>
    </xdr:to>
    <xdr:pic>
      <xdr:nvPicPr>
        <xdr:cNvPr id="6147" name="Рисунок 3" descr="terneo-rtp_113533411411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66875" y="2038350"/>
          <a:ext cx="647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25400</xdr:colOff>
      <xdr:row>5</xdr:row>
      <xdr:rowOff>692150</xdr:rowOff>
    </xdr:from>
    <xdr:to>
      <xdr:col>2</xdr:col>
      <xdr:colOff>3175</xdr:colOff>
      <xdr:row>5</xdr:row>
      <xdr:rowOff>1625600</xdr:rowOff>
    </xdr:to>
    <xdr:pic>
      <xdr:nvPicPr>
        <xdr:cNvPr id="6148" name="Рисунок 4" descr="Menred_RTC_70_54752_94257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6400" y="3168650"/>
          <a:ext cx="10572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7</xdr:row>
      <xdr:rowOff>609600</xdr:rowOff>
    </xdr:from>
    <xdr:to>
      <xdr:col>1</xdr:col>
      <xdr:colOff>647700</xdr:colOff>
      <xdr:row>7</xdr:row>
      <xdr:rowOff>609600</xdr:rowOff>
    </xdr:to>
    <xdr:pic>
      <xdr:nvPicPr>
        <xdr:cNvPr id="6149" name="Рисунок 5" descr="terneo_mex_unic135334116432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695450" y="4381500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1262984</xdr:colOff>
      <xdr:row>15</xdr:row>
      <xdr:rowOff>143595</xdr:rowOff>
    </xdr:from>
    <xdr:to>
      <xdr:col>1</xdr:col>
      <xdr:colOff>260137</xdr:colOff>
      <xdr:row>15</xdr:row>
      <xdr:rowOff>869357</xdr:rowOff>
    </xdr:to>
    <xdr:pic>
      <xdr:nvPicPr>
        <xdr:cNvPr id="6151" name="Рисунок 8" descr="RTC-70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62984" y="9803066"/>
          <a:ext cx="767682" cy="7257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3</xdr:row>
      <xdr:rowOff>438150</xdr:rowOff>
    </xdr:from>
    <xdr:to>
      <xdr:col>5</xdr:col>
      <xdr:colOff>628650</xdr:colOff>
      <xdr:row>3</xdr:row>
      <xdr:rowOff>438150</xdr:rowOff>
    </xdr:to>
    <xdr:pic>
      <xdr:nvPicPr>
        <xdr:cNvPr id="6152" name="Рисунок 9" descr="termoregulyatory_dlya_teplyh_polov_terneo_st.200x200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24450" y="1143000"/>
          <a:ext cx="581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254902</xdr:colOff>
      <xdr:row>9</xdr:row>
      <xdr:rowOff>78440</xdr:rowOff>
    </xdr:from>
    <xdr:to>
      <xdr:col>5</xdr:col>
      <xdr:colOff>1093373</xdr:colOff>
      <xdr:row>9</xdr:row>
      <xdr:rowOff>814431</xdr:rowOff>
    </xdr:to>
    <xdr:pic>
      <xdr:nvPicPr>
        <xdr:cNvPr id="6155" name="Рисунок 12" descr="OTN2_d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667343" y="6342528"/>
          <a:ext cx="838471" cy="7359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228600</xdr:colOff>
      <xdr:row>17</xdr:row>
      <xdr:rowOff>38100</xdr:rowOff>
    </xdr:from>
    <xdr:to>
      <xdr:col>9</xdr:col>
      <xdr:colOff>923925</xdr:colOff>
      <xdr:row>18</xdr:row>
      <xdr:rowOff>104775</xdr:rowOff>
    </xdr:to>
    <xdr:pic>
      <xdr:nvPicPr>
        <xdr:cNvPr id="6156" name="Рисунок 13" descr="MTU2 1991-1999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85950" y="12896850"/>
          <a:ext cx="6953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212724</xdr:colOff>
      <xdr:row>19</xdr:row>
      <xdr:rowOff>101600</xdr:rowOff>
    </xdr:from>
    <xdr:to>
      <xdr:col>9</xdr:col>
      <xdr:colOff>1022349</xdr:colOff>
      <xdr:row>19</xdr:row>
      <xdr:rowOff>790331</xdr:rowOff>
    </xdr:to>
    <xdr:pic>
      <xdr:nvPicPr>
        <xdr:cNvPr id="6157" name="Рисунок 14" descr="6588_0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99474" y="15278100"/>
          <a:ext cx="809625" cy="688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1038225</xdr:colOff>
      <xdr:row>18</xdr:row>
      <xdr:rowOff>66675</xdr:rowOff>
    </xdr:from>
    <xdr:to>
      <xdr:col>9</xdr:col>
      <xdr:colOff>444500</xdr:colOff>
      <xdr:row>18</xdr:row>
      <xdr:rowOff>628650</xdr:rowOff>
    </xdr:to>
    <xdr:pic>
      <xdr:nvPicPr>
        <xdr:cNvPr id="6158" name="Рисунок 15" descr="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38225" y="13668375"/>
          <a:ext cx="5810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191915</xdr:colOff>
      <xdr:row>14</xdr:row>
      <xdr:rowOff>28628</xdr:rowOff>
    </xdr:from>
    <xdr:to>
      <xdr:col>1</xdr:col>
      <xdr:colOff>984250</xdr:colOff>
      <xdr:row>14</xdr:row>
      <xdr:rowOff>801991</xdr:rowOff>
    </xdr:to>
    <xdr:pic>
      <xdr:nvPicPr>
        <xdr:cNvPr id="6160" name="Рисунок 17" descr="завантаження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42915" y="11363378"/>
          <a:ext cx="792335" cy="773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161017</xdr:colOff>
      <xdr:row>13</xdr:row>
      <xdr:rowOff>157842</xdr:rowOff>
    </xdr:from>
    <xdr:to>
      <xdr:col>1</xdr:col>
      <xdr:colOff>1003300</xdr:colOff>
      <xdr:row>13</xdr:row>
      <xdr:rowOff>1000125</xdr:rowOff>
    </xdr:to>
    <xdr:pic>
      <xdr:nvPicPr>
        <xdr:cNvPr id="6163" name="Рисунок 20" descr="arnold rack st-ar 16 sl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812017" y="10428967"/>
          <a:ext cx="842283" cy="842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1066800</xdr:colOff>
      <xdr:row>10</xdr:row>
      <xdr:rowOff>38100</xdr:rowOff>
    </xdr:from>
    <xdr:to>
      <xdr:col>4</xdr:col>
      <xdr:colOff>1587500</xdr:colOff>
      <xdr:row>10</xdr:row>
      <xdr:rowOff>581025</xdr:rowOff>
    </xdr:to>
    <xdr:pic>
      <xdr:nvPicPr>
        <xdr:cNvPr id="6164" name="Рисунок 21" descr="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562475" y="7743825"/>
          <a:ext cx="5143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390525</xdr:colOff>
      <xdr:row>3</xdr:row>
      <xdr:rowOff>57150</xdr:rowOff>
    </xdr:from>
    <xdr:to>
      <xdr:col>5</xdr:col>
      <xdr:colOff>1009650</xdr:colOff>
      <xdr:row>3</xdr:row>
      <xdr:rowOff>676275</xdr:rowOff>
    </xdr:to>
    <xdr:pic>
      <xdr:nvPicPr>
        <xdr:cNvPr id="6166" name="Рисунок 23" descr="termoregulyatory_dlya_teplyh_polov_terneo_st.200x200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467350" y="762000"/>
          <a:ext cx="619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207282</xdr:colOff>
      <xdr:row>6</xdr:row>
      <xdr:rowOff>35832</xdr:rowOff>
    </xdr:from>
    <xdr:to>
      <xdr:col>1</xdr:col>
      <xdr:colOff>893082</xdr:colOff>
      <xdr:row>6</xdr:row>
      <xdr:rowOff>691696</xdr:rowOff>
    </xdr:to>
    <xdr:pic>
      <xdr:nvPicPr>
        <xdr:cNvPr id="6167" name="Рисунок 24" descr="terneo-rtp_113533411411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858282" y="2512332"/>
          <a:ext cx="685800" cy="6558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8</xdr:row>
      <xdr:rowOff>47625</xdr:rowOff>
    </xdr:from>
    <xdr:to>
      <xdr:col>1</xdr:col>
      <xdr:colOff>879475</xdr:colOff>
      <xdr:row>8</xdr:row>
      <xdr:rowOff>698500</xdr:rowOff>
    </xdr:to>
    <xdr:pic>
      <xdr:nvPicPr>
        <xdr:cNvPr id="6168" name="Рисунок 25" descr="terneo_mex_unic13533411643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879600" y="5127625"/>
          <a:ext cx="650875" cy="65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280947</xdr:colOff>
      <xdr:row>10</xdr:row>
      <xdr:rowOff>32030</xdr:rowOff>
    </xdr:from>
    <xdr:to>
      <xdr:col>5</xdr:col>
      <xdr:colOff>1100109</xdr:colOff>
      <xdr:row>10</xdr:row>
      <xdr:rowOff>788065</xdr:rowOff>
    </xdr:to>
    <xdr:pic>
      <xdr:nvPicPr>
        <xdr:cNvPr id="616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693388" y="7136559"/>
          <a:ext cx="819162" cy="756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165609</xdr:colOff>
      <xdr:row>16</xdr:row>
      <xdr:rowOff>21853</xdr:rowOff>
    </xdr:from>
    <xdr:to>
      <xdr:col>1</xdr:col>
      <xdr:colOff>1026941</xdr:colOff>
      <xdr:row>16</xdr:row>
      <xdr:rowOff>873552</xdr:rowOff>
    </xdr:to>
    <xdr:pic>
      <xdr:nvPicPr>
        <xdr:cNvPr id="617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36138" y="10734677"/>
          <a:ext cx="861332" cy="8526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312965</xdr:colOff>
      <xdr:row>4</xdr:row>
      <xdr:rowOff>141515</xdr:rowOff>
    </xdr:from>
    <xdr:to>
      <xdr:col>9</xdr:col>
      <xdr:colOff>941615</xdr:colOff>
      <xdr:row>4</xdr:row>
      <xdr:rowOff>779690</xdr:rowOff>
    </xdr:to>
    <xdr:pic>
      <xdr:nvPicPr>
        <xdr:cNvPr id="6171" name="Рисунок 28" descr="ex_pro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225644" y="1543051"/>
          <a:ext cx="628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352302</xdr:colOff>
      <xdr:row>6</xdr:row>
      <xdr:rowOff>23751</xdr:rowOff>
    </xdr:from>
    <xdr:to>
      <xdr:col>5</xdr:col>
      <xdr:colOff>1070127</xdr:colOff>
      <xdr:row>6</xdr:row>
      <xdr:rowOff>738867</xdr:rowOff>
    </xdr:to>
    <xdr:pic>
      <xdr:nvPicPr>
        <xdr:cNvPr id="6172" name="Рисунок 29" descr="ex_pro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808766" y="5453001"/>
          <a:ext cx="717825" cy="7151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1488621</xdr:colOff>
      <xdr:row>4</xdr:row>
      <xdr:rowOff>93889</xdr:rowOff>
    </xdr:from>
    <xdr:to>
      <xdr:col>5</xdr:col>
      <xdr:colOff>57603</xdr:colOff>
      <xdr:row>4</xdr:row>
      <xdr:rowOff>608239</xdr:rowOff>
    </xdr:to>
    <xdr:pic>
      <xdr:nvPicPr>
        <xdr:cNvPr id="6174" name="Рисунок 31" descr="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244192" y="1495425"/>
          <a:ext cx="4762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393246</xdr:colOff>
      <xdr:row>18</xdr:row>
      <xdr:rowOff>39008</xdr:rowOff>
    </xdr:from>
    <xdr:to>
      <xdr:col>9</xdr:col>
      <xdr:colOff>1081767</xdr:colOff>
      <xdr:row>18</xdr:row>
      <xdr:rowOff>712722</xdr:rowOff>
    </xdr:to>
    <xdr:pic>
      <xdr:nvPicPr>
        <xdr:cNvPr id="6175" name="Рисунок 32" descr="Eberle_Fre_525_31_54747_94244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679996" y="14469383"/>
          <a:ext cx="688521" cy="673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1257300</xdr:colOff>
      <xdr:row>7</xdr:row>
      <xdr:rowOff>19050</xdr:rowOff>
    </xdr:from>
    <xdr:to>
      <xdr:col>1</xdr:col>
      <xdr:colOff>0</xdr:colOff>
      <xdr:row>7</xdr:row>
      <xdr:rowOff>419100</xdr:rowOff>
    </xdr:to>
    <xdr:pic>
      <xdr:nvPicPr>
        <xdr:cNvPr id="6176" name="Рисунок 33" descr="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57300" y="3790950"/>
          <a:ext cx="4000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1238250</xdr:colOff>
      <xdr:row>8</xdr:row>
      <xdr:rowOff>28575</xdr:rowOff>
    </xdr:from>
    <xdr:to>
      <xdr:col>1</xdr:col>
      <xdr:colOff>6350</xdr:colOff>
      <xdr:row>8</xdr:row>
      <xdr:rowOff>428625</xdr:rowOff>
    </xdr:to>
    <xdr:pic>
      <xdr:nvPicPr>
        <xdr:cNvPr id="6177" name="Рисунок 34" descr="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38250" y="6896100"/>
          <a:ext cx="4191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1200150</xdr:colOff>
      <xdr:row>13</xdr:row>
      <xdr:rowOff>103555</xdr:rowOff>
    </xdr:from>
    <xdr:to>
      <xdr:col>1</xdr:col>
      <xdr:colOff>6350</xdr:colOff>
      <xdr:row>13</xdr:row>
      <xdr:rowOff>628651</xdr:rowOff>
    </xdr:to>
    <xdr:pic>
      <xdr:nvPicPr>
        <xdr:cNvPr id="6178" name="Рисунок 35" descr="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00150" y="7809280"/>
          <a:ext cx="476250" cy="5250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1085850</xdr:colOff>
      <xdr:row>16</xdr:row>
      <xdr:rowOff>66675</xdr:rowOff>
    </xdr:from>
    <xdr:to>
      <xdr:col>0</xdr:col>
      <xdr:colOff>1609725</xdr:colOff>
      <xdr:row>16</xdr:row>
      <xdr:rowOff>647700</xdr:rowOff>
    </xdr:to>
    <xdr:pic>
      <xdr:nvPicPr>
        <xdr:cNvPr id="6179" name="Рисунок 36" descr="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85850" y="10429875"/>
          <a:ext cx="5238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203440</xdr:colOff>
      <xdr:row>16</xdr:row>
      <xdr:rowOff>889000</xdr:rowOff>
    </xdr:from>
    <xdr:to>
      <xdr:col>1</xdr:col>
      <xdr:colOff>924229</xdr:colOff>
      <xdr:row>18</xdr:row>
      <xdr:rowOff>8617</xdr:rowOff>
    </xdr:to>
    <xdr:pic>
      <xdr:nvPicPr>
        <xdr:cNvPr id="618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854440" y="14065250"/>
          <a:ext cx="720789" cy="6436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151039</xdr:colOff>
      <xdr:row>12</xdr:row>
      <xdr:rowOff>859971</xdr:rowOff>
    </xdr:from>
    <xdr:to>
      <xdr:col>5</xdr:col>
      <xdr:colOff>1189264</xdr:colOff>
      <xdr:row>14</xdr:row>
      <xdr:rowOff>71076</xdr:rowOff>
    </xdr:to>
    <xdr:pic>
      <xdr:nvPicPr>
        <xdr:cNvPr id="6181" name="Рисунок 38" descr="termoregulyatory_dlya_teplyh_polov_terneo_b20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607503" y="10697935"/>
          <a:ext cx="1038225" cy="11280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228601</xdr:colOff>
      <xdr:row>17</xdr:row>
      <xdr:rowOff>15875</xdr:rowOff>
    </xdr:from>
    <xdr:to>
      <xdr:col>5</xdr:col>
      <xdr:colOff>1067905</xdr:colOff>
      <xdr:row>18</xdr:row>
      <xdr:rowOff>6350</xdr:rowOff>
    </xdr:to>
    <xdr:pic>
      <xdr:nvPicPr>
        <xdr:cNvPr id="6182" name="Рисунок 39" descr="Devireg330_1530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292726" y="14097000"/>
          <a:ext cx="839304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503144</xdr:colOff>
      <xdr:row>15</xdr:row>
      <xdr:rowOff>99172</xdr:rowOff>
    </xdr:from>
    <xdr:to>
      <xdr:col>5</xdr:col>
      <xdr:colOff>817469</xdr:colOff>
      <xdr:row>15</xdr:row>
      <xdr:rowOff>813547</xdr:rowOff>
    </xdr:to>
    <xdr:pic>
      <xdr:nvPicPr>
        <xdr:cNvPr id="6183" name="Рисунок 40" descr="etv-199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915585" y="11686054"/>
          <a:ext cx="314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449356</xdr:colOff>
      <xdr:row>16</xdr:row>
      <xdr:rowOff>24653</xdr:rowOff>
    </xdr:from>
    <xdr:to>
      <xdr:col>5</xdr:col>
      <xdr:colOff>849406</xdr:colOff>
      <xdr:row>16</xdr:row>
      <xdr:rowOff>748473</xdr:rowOff>
    </xdr:to>
    <xdr:pic>
      <xdr:nvPicPr>
        <xdr:cNvPr id="6184" name="Рисунок 41" descr="eberle_itr_4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861797" y="12575241"/>
          <a:ext cx="400050" cy="723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238125</xdr:colOff>
      <xdr:row>8</xdr:row>
      <xdr:rowOff>57150</xdr:rowOff>
    </xdr:from>
    <xdr:to>
      <xdr:col>9</xdr:col>
      <xdr:colOff>981075</xdr:colOff>
      <xdr:row>8</xdr:row>
      <xdr:rowOff>800100</xdr:rowOff>
    </xdr:to>
    <xdr:pic>
      <xdr:nvPicPr>
        <xdr:cNvPr id="6185" name="Рисунок 42" descr="7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534400" y="692467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231322</xdr:colOff>
      <xdr:row>9</xdr:row>
      <xdr:rowOff>65314</xdr:rowOff>
    </xdr:from>
    <xdr:to>
      <xdr:col>9</xdr:col>
      <xdr:colOff>918884</xdr:colOff>
      <xdr:row>9</xdr:row>
      <xdr:rowOff>744173</xdr:rowOff>
    </xdr:to>
    <xdr:pic>
      <xdr:nvPicPr>
        <xdr:cNvPr id="6186" name="Рисунок 43" descr="terneo_rol_new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072763" y="7169843"/>
          <a:ext cx="687562" cy="678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242981</xdr:colOff>
      <xdr:row>10</xdr:row>
      <xdr:rowOff>113740</xdr:rowOff>
    </xdr:from>
    <xdr:to>
      <xdr:col>9</xdr:col>
      <xdr:colOff>928781</xdr:colOff>
      <xdr:row>11</xdr:row>
      <xdr:rowOff>3069</xdr:rowOff>
    </xdr:to>
    <xdr:pic>
      <xdr:nvPicPr>
        <xdr:cNvPr id="6187" name="Рисунок 44" descr="2012475.jpe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529731" y="7590865"/>
          <a:ext cx="685800" cy="6830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196184</xdr:colOff>
      <xdr:row>12</xdr:row>
      <xdr:rowOff>12328</xdr:rowOff>
    </xdr:from>
    <xdr:to>
      <xdr:col>9</xdr:col>
      <xdr:colOff>933690</xdr:colOff>
      <xdr:row>12</xdr:row>
      <xdr:rowOff>671703</xdr:rowOff>
    </xdr:to>
    <xdr:pic>
      <xdr:nvPicPr>
        <xdr:cNvPr id="6192" name="Рисунок 49" descr="OTN2_d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482934" y="9299203"/>
          <a:ext cx="737506" cy="659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209550</xdr:colOff>
      <xdr:row>13</xdr:row>
      <xdr:rowOff>46568</xdr:rowOff>
    </xdr:from>
    <xdr:to>
      <xdr:col>9</xdr:col>
      <xdr:colOff>941614</xdr:colOff>
      <xdr:row>13</xdr:row>
      <xdr:rowOff>655864</xdr:rowOff>
    </xdr:to>
    <xdr:pic>
      <xdr:nvPicPr>
        <xdr:cNvPr id="6193" name="Рисунок 50" descr="6588_0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115425" y="15143693"/>
          <a:ext cx="732064" cy="6092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308883</xdr:colOff>
      <xdr:row>14</xdr:row>
      <xdr:rowOff>104775</xdr:rowOff>
    </xdr:from>
    <xdr:to>
      <xdr:col>9</xdr:col>
      <xdr:colOff>828891</xdr:colOff>
      <xdr:row>14</xdr:row>
      <xdr:rowOff>563336</xdr:rowOff>
    </xdr:to>
    <xdr:pic>
      <xdr:nvPicPr>
        <xdr:cNvPr id="619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214758" y="15944850"/>
          <a:ext cx="520008" cy="458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895350</xdr:colOff>
      <xdr:row>8</xdr:row>
      <xdr:rowOff>38100</xdr:rowOff>
    </xdr:from>
    <xdr:to>
      <xdr:col>9</xdr:col>
      <xdr:colOff>142875</xdr:colOff>
      <xdr:row>8</xdr:row>
      <xdr:rowOff>438150</xdr:rowOff>
    </xdr:to>
    <xdr:pic>
      <xdr:nvPicPr>
        <xdr:cNvPr id="6195" name="Рисунок 52" descr="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020050" y="6905625"/>
          <a:ext cx="4191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19423</xdr:colOff>
      <xdr:row>5</xdr:row>
      <xdr:rowOff>544375</xdr:rowOff>
    </xdr:from>
    <xdr:to>
      <xdr:col>10</xdr:col>
      <xdr:colOff>16782</xdr:colOff>
      <xdr:row>5</xdr:row>
      <xdr:rowOff>1147614</xdr:rowOff>
    </xdr:to>
    <xdr:pic>
      <xdr:nvPicPr>
        <xdr:cNvPr id="6196" name="Рисунок 53" descr="image730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8793309" y="2993661"/>
          <a:ext cx="1173016" cy="603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247650</xdr:colOff>
      <xdr:row>3</xdr:row>
      <xdr:rowOff>38100</xdr:rowOff>
    </xdr:from>
    <xdr:to>
      <xdr:col>9</xdr:col>
      <xdr:colOff>866775</xdr:colOff>
      <xdr:row>3</xdr:row>
      <xdr:rowOff>676275</xdr:rowOff>
    </xdr:to>
    <xdr:pic>
      <xdr:nvPicPr>
        <xdr:cNvPr id="6197" name="Рисунок 54" descr="завантаження (1)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543925" y="742950"/>
          <a:ext cx="6191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193675</xdr:colOff>
      <xdr:row>7</xdr:row>
      <xdr:rowOff>88900</xdr:rowOff>
    </xdr:from>
    <xdr:to>
      <xdr:col>1</xdr:col>
      <xdr:colOff>959037</xdr:colOff>
      <xdr:row>7</xdr:row>
      <xdr:rowOff>854262</xdr:rowOff>
    </xdr:to>
    <xdr:pic>
      <xdr:nvPicPr>
        <xdr:cNvPr id="6198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844675" y="4248150"/>
          <a:ext cx="765362" cy="76536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111125</xdr:colOff>
      <xdr:row>6</xdr:row>
      <xdr:rowOff>47625</xdr:rowOff>
    </xdr:from>
    <xdr:to>
      <xdr:col>10</xdr:col>
      <xdr:colOff>571500</xdr:colOff>
      <xdr:row>7</xdr:row>
      <xdr:rowOff>279319</xdr:rowOff>
    </xdr:to>
    <xdr:pic>
      <xdr:nvPicPr>
        <xdr:cNvPr id="6201" name="Рисунок 58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064375" y="4206875"/>
          <a:ext cx="2936875" cy="11524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163419</xdr:colOff>
      <xdr:row>5</xdr:row>
      <xdr:rowOff>403090</xdr:rowOff>
    </xdr:from>
    <xdr:to>
      <xdr:col>5</xdr:col>
      <xdr:colOff>1127125</xdr:colOff>
      <xdr:row>5</xdr:row>
      <xdr:rowOff>1365950</xdr:rowOff>
    </xdr:to>
    <xdr:pic>
      <xdr:nvPicPr>
        <xdr:cNvPr id="60" name="Рисунок 59" descr="terneo_s_350.jpg (350×350)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544" y="2879590"/>
          <a:ext cx="963706" cy="962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238125</xdr:colOff>
      <xdr:row>11</xdr:row>
      <xdr:rowOff>276679</xdr:rowOff>
    </xdr:from>
    <xdr:to>
      <xdr:col>9</xdr:col>
      <xdr:colOff>885825</xdr:colOff>
      <xdr:row>11</xdr:row>
      <xdr:rowOff>914854</xdr:rowOff>
    </xdr:to>
    <xdr:pic>
      <xdr:nvPicPr>
        <xdr:cNvPr id="61" name="Picture 1" descr="http://terneo.ua/images/cms/data/terneo_pro_white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8524875" y="8547554"/>
          <a:ext cx="6477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268942</xdr:colOff>
      <xdr:row>12</xdr:row>
      <xdr:rowOff>80844</xdr:rowOff>
    </xdr:from>
    <xdr:to>
      <xdr:col>1</xdr:col>
      <xdr:colOff>881262</xdr:colOff>
      <xdr:row>12</xdr:row>
      <xdr:rowOff>692201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471" y="7230197"/>
          <a:ext cx="612320" cy="611357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326572</xdr:colOff>
      <xdr:row>15</xdr:row>
      <xdr:rowOff>108859</xdr:rowOff>
    </xdr:from>
    <xdr:to>
      <xdr:col>2</xdr:col>
      <xdr:colOff>0</xdr:colOff>
      <xdr:row>15</xdr:row>
      <xdr:rowOff>867811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1" y="8191502"/>
          <a:ext cx="762000" cy="758952"/>
        </a:xfrm>
        <a:prstGeom prst="rect">
          <a:avLst/>
        </a:prstGeom>
      </xdr:spPr>
    </xdr:pic>
    <xdr:clientData/>
  </xdr:twoCellAnchor>
  <xdr:twoCellAnchor editAs="oneCell">
    <xdr:from>
      <xdr:col>1</xdr:col>
      <xdr:colOff>294111</xdr:colOff>
      <xdr:row>9</xdr:row>
      <xdr:rowOff>89647</xdr:rowOff>
    </xdr:from>
    <xdr:to>
      <xdr:col>1</xdr:col>
      <xdr:colOff>901635</xdr:colOff>
      <xdr:row>9</xdr:row>
      <xdr:rowOff>694765</xdr:rowOff>
    </xdr:to>
    <xdr:pic>
      <xdr:nvPicPr>
        <xdr:cNvPr id="59" name="Рисунок 58" descr="ÐÐ¾ÑÐ¾Ð¶ÐµÐµ Ð¸Ð·Ð¾Ð±ÑÐ°Ð¶ÐµÐ½Ð¸Ðµ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4640" y="4919382"/>
          <a:ext cx="607524" cy="605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280148</xdr:colOff>
      <xdr:row>10</xdr:row>
      <xdr:rowOff>56030</xdr:rowOff>
    </xdr:from>
    <xdr:to>
      <xdr:col>1</xdr:col>
      <xdr:colOff>859948</xdr:colOff>
      <xdr:row>10</xdr:row>
      <xdr:rowOff>638735</xdr:rowOff>
    </xdr:to>
    <xdr:pic>
      <xdr:nvPicPr>
        <xdr:cNvPr id="62" name="Рисунок 61" descr="&quot;ÐÐ°ÑÐ¸Ð¾Ð½Ð°Ð»ÑÐ½ÑÐ¹ ÐºÐ¾Ð¼ÑÐ¾ÑÑ&quot; 701 Ð¢ÐµÑÐ¼Ð¾ÑÐµÐ³ÑÐ»ÑÑÐ¾Ñ Ð´Ð»Ñ ÑÐµÐ¿Ð»Ð¾Ð³Ð¾ Ð¿Ð¾Ð»Ð°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0677" y="5625354"/>
          <a:ext cx="579800" cy="582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280147</xdr:colOff>
      <xdr:row>11</xdr:row>
      <xdr:rowOff>87573</xdr:rowOff>
    </xdr:from>
    <xdr:to>
      <xdr:col>1</xdr:col>
      <xdr:colOff>968847</xdr:colOff>
      <xdr:row>11</xdr:row>
      <xdr:rowOff>750793</xdr:rowOff>
    </xdr:to>
    <xdr:pic>
      <xdr:nvPicPr>
        <xdr:cNvPr id="63" name="Рисунок 62" descr="Ð¢ÐµÑÐ¼Ð¾ÑÐµÐ³ÑÐ»ÑÑÐ¾Ñ Ð¢Ð  510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0676" y="6351661"/>
          <a:ext cx="688700" cy="663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336176</xdr:colOff>
      <xdr:row>7</xdr:row>
      <xdr:rowOff>56031</xdr:rowOff>
    </xdr:from>
    <xdr:to>
      <xdr:col>5</xdr:col>
      <xdr:colOff>1030941</xdr:colOff>
      <xdr:row>7</xdr:row>
      <xdr:rowOff>708315</xdr:rowOff>
    </xdr:to>
    <xdr:pic>
      <xdr:nvPicPr>
        <xdr:cNvPr id="64" name="Рисунок 63" descr="ÐÐ°ÑÑÐ¸Ð½ÐºÐ¸ Ð¿Ð¾ Ð·Ð°Ð¿ÑÐ¾ÑÑ Ð¢ÐµÑÐ¼Ð¾ÑÐµÐ³ÑÐ»ÑÑÐ¾Ñ Ð¢Ð  71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8617" y="4885766"/>
          <a:ext cx="694765" cy="652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347383</xdr:colOff>
      <xdr:row>8</xdr:row>
      <xdr:rowOff>44825</xdr:rowOff>
    </xdr:from>
    <xdr:to>
      <xdr:col>5</xdr:col>
      <xdr:colOff>974912</xdr:colOff>
      <xdr:row>8</xdr:row>
      <xdr:rowOff>671684</xdr:rowOff>
    </xdr:to>
    <xdr:pic>
      <xdr:nvPicPr>
        <xdr:cNvPr id="65" name="Рисунок 64" descr="&quot;Ð¢ÐÐÐÐÐÐ®ÐÐ¡&quot; 515 Ð¢ÐµÑÐ¼Ð¾ÑÐµÐ³ÑÐ»ÑÑÐ¾Ñ Ð´Ð»Ñ ÑÐµÐ¿Ð»Ð¾Ð³Ð¾ Ð¿Ð¾Ð»Ð°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9824" y="5614149"/>
          <a:ext cx="627529" cy="62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79375</xdr:colOff>
      <xdr:row>3</xdr:row>
      <xdr:rowOff>111125</xdr:rowOff>
    </xdr:from>
    <xdr:to>
      <xdr:col>1</xdr:col>
      <xdr:colOff>1013732</xdr:colOff>
      <xdr:row>4</xdr:row>
      <xdr:rowOff>95250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730375" y="825500"/>
          <a:ext cx="934357" cy="920750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174626</xdr:colOff>
      <xdr:row>4</xdr:row>
      <xdr:rowOff>127000</xdr:rowOff>
    </xdr:from>
    <xdr:to>
      <xdr:col>1</xdr:col>
      <xdr:colOff>809114</xdr:colOff>
      <xdr:row>4</xdr:row>
      <xdr:rowOff>754738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825626" y="1778000"/>
          <a:ext cx="634488" cy="627738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18</xdr:row>
      <xdr:rowOff>174625</xdr:rowOff>
    </xdr:from>
    <xdr:to>
      <xdr:col>6</xdr:col>
      <xdr:colOff>149678</xdr:colOff>
      <xdr:row>19</xdr:row>
      <xdr:rowOff>789215</xdr:rowOff>
    </xdr:to>
    <xdr:pic>
      <xdr:nvPicPr>
        <xdr:cNvPr id="56" name="Рисунок 58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22250" y="14897554"/>
          <a:ext cx="6486071" cy="13629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54428</xdr:colOff>
      <xdr:row>3</xdr:row>
      <xdr:rowOff>772884</xdr:rowOff>
    </xdr:from>
    <xdr:to>
      <xdr:col>6</xdr:col>
      <xdr:colOff>1361</xdr:colOff>
      <xdr:row>5</xdr:row>
      <xdr:rowOff>261256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171" y="1469570"/>
          <a:ext cx="1240972" cy="12409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268992</xdr:colOff>
      <xdr:row>15</xdr:row>
      <xdr:rowOff>36674</xdr:rowOff>
    </xdr:from>
    <xdr:to>
      <xdr:col>1</xdr:col>
      <xdr:colOff>1015365</xdr:colOff>
      <xdr:row>16</xdr:row>
      <xdr:rowOff>35365</xdr:rowOff>
    </xdr:to>
    <xdr:pic>
      <xdr:nvPicPr>
        <xdr:cNvPr id="7171" name="Рисунок 3" descr="nexans-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1310" y="11154947"/>
          <a:ext cx="746373" cy="7780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258448</xdr:colOff>
      <xdr:row>16</xdr:row>
      <xdr:rowOff>152807</xdr:rowOff>
    </xdr:from>
    <xdr:to>
      <xdr:col>1</xdr:col>
      <xdr:colOff>1017576</xdr:colOff>
      <xdr:row>16</xdr:row>
      <xdr:rowOff>876468</xdr:rowOff>
    </xdr:to>
    <xdr:pic>
      <xdr:nvPicPr>
        <xdr:cNvPr id="7172" name="Рисунок 4" descr="b9b7ed6af2587c8b9f08adf478c544ce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80766" y="12136989"/>
          <a:ext cx="759128" cy="723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287585</xdr:colOff>
      <xdr:row>19</xdr:row>
      <xdr:rowOff>27556</xdr:rowOff>
    </xdr:from>
    <xdr:to>
      <xdr:col>1</xdr:col>
      <xdr:colOff>1021010</xdr:colOff>
      <xdr:row>19</xdr:row>
      <xdr:rowOff>760981</xdr:rowOff>
    </xdr:to>
    <xdr:pic>
      <xdr:nvPicPr>
        <xdr:cNvPr id="7174" name="Рисунок 6" descr="OCC2-1991_OCC2-1999_OCD2-199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68785" y="13036974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286617</xdr:colOff>
      <xdr:row>20</xdr:row>
      <xdr:rowOff>51954</xdr:rowOff>
    </xdr:from>
    <xdr:to>
      <xdr:col>1</xdr:col>
      <xdr:colOff>901470</xdr:colOff>
      <xdr:row>21</xdr:row>
      <xdr:rowOff>14749</xdr:rowOff>
    </xdr:to>
    <xdr:pic>
      <xdr:nvPicPr>
        <xdr:cNvPr id="7176" name="Рисунок 8" descr="OCC4-1991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08935" y="15759545"/>
          <a:ext cx="614853" cy="6382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1499907</xdr:colOff>
      <xdr:row>9</xdr:row>
      <xdr:rowOff>183216</xdr:rowOff>
    </xdr:from>
    <xdr:to>
      <xdr:col>1</xdr:col>
      <xdr:colOff>7657</xdr:colOff>
      <xdr:row>9</xdr:row>
      <xdr:rowOff>707091</xdr:rowOff>
    </xdr:to>
    <xdr:pic>
      <xdr:nvPicPr>
        <xdr:cNvPr id="7177" name="Рисунок 9" descr="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99907" y="3298451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1592916</xdr:colOff>
      <xdr:row>21</xdr:row>
      <xdr:rowOff>36419</xdr:rowOff>
    </xdr:from>
    <xdr:to>
      <xdr:col>1</xdr:col>
      <xdr:colOff>102534</xdr:colOff>
      <xdr:row>21</xdr:row>
      <xdr:rowOff>599915</xdr:rowOff>
    </xdr:to>
    <xdr:pic>
      <xdr:nvPicPr>
        <xdr:cNvPr id="7178" name="Рисунок 10" descr="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92916" y="13864478"/>
          <a:ext cx="571500" cy="563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414618</xdr:colOff>
      <xdr:row>3</xdr:row>
      <xdr:rowOff>73399</xdr:rowOff>
    </xdr:from>
    <xdr:to>
      <xdr:col>5</xdr:col>
      <xdr:colOff>1372721</xdr:colOff>
      <xdr:row>3</xdr:row>
      <xdr:rowOff>1144220</xdr:rowOff>
    </xdr:to>
    <xdr:pic>
      <xdr:nvPicPr>
        <xdr:cNvPr id="7179" name="Рисунок 11" descr="Menred_RTC_89_54756_94261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15736" y="835399"/>
          <a:ext cx="958103" cy="10708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1485900</xdr:colOff>
      <xdr:row>8</xdr:row>
      <xdr:rowOff>114300</xdr:rowOff>
    </xdr:from>
    <xdr:to>
      <xdr:col>4</xdr:col>
      <xdr:colOff>2038350</xdr:colOff>
      <xdr:row>8</xdr:row>
      <xdr:rowOff>657225</xdr:rowOff>
    </xdr:to>
    <xdr:pic>
      <xdr:nvPicPr>
        <xdr:cNvPr id="7180" name="Рисунок 12" descr="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581650" y="2085975"/>
          <a:ext cx="5524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1514475</xdr:colOff>
      <xdr:row>3</xdr:row>
      <xdr:rowOff>295275</xdr:rowOff>
    </xdr:from>
    <xdr:to>
      <xdr:col>4</xdr:col>
      <xdr:colOff>2076450</xdr:colOff>
      <xdr:row>3</xdr:row>
      <xdr:rowOff>828675</xdr:rowOff>
    </xdr:to>
    <xdr:pic>
      <xdr:nvPicPr>
        <xdr:cNvPr id="7181" name="Рисунок 13" descr="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610225" y="1057275"/>
          <a:ext cx="5619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115041</xdr:colOff>
      <xdr:row>9</xdr:row>
      <xdr:rowOff>17318</xdr:rowOff>
    </xdr:from>
    <xdr:to>
      <xdr:col>1</xdr:col>
      <xdr:colOff>1134938</xdr:colOff>
      <xdr:row>9</xdr:row>
      <xdr:rowOff>947224</xdr:rowOff>
    </xdr:to>
    <xdr:pic>
      <xdr:nvPicPr>
        <xdr:cNvPr id="7183" name="Рисунок 15" descr="raumthermostat-digital-unterputz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37359" y="5368636"/>
          <a:ext cx="1019897" cy="929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125558</xdr:colOff>
      <xdr:row>7</xdr:row>
      <xdr:rowOff>15840</xdr:rowOff>
    </xdr:from>
    <xdr:to>
      <xdr:col>1</xdr:col>
      <xdr:colOff>969818</xdr:colOff>
      <xdr:row>7</xdr:row>
      <xdr:rowOff>867639</xdr:rowOff>
    </xdr:to>
    <xdr:pic>
      <xdr:nvPicPr>
        <xdr:cNvPr id="7184" name="Рисунок 16" descr="ex_pro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47876" y="5228613"/>
          <a:ext cx="844260" cy="851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206545</xdr:colOff>
      <xdr:row>21</xdr:row>
      <xdr:rowOff>51954</xdr:rowOff>
    </xdr:from>
    <xdr:to>
      <xdr:col>1</xdr:col>
      <xdr:colOff>1040054</xdr:colOff>
      <xdr:row>21</xdr:row>
      <xdr:rowOff>882915</xdr:rowOff>
    </xdr:to>
    <xdr:pic>
      <xdr:nvPicPr>
        <xdr:cNvPr id="7185" name="Рисунок 17" descr="term11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28863" y="16434954"/>
          <a:ext cx="833509" cy="830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254070</xdr:colOff>
      <xdr:row>9</xdr:row>
      <xdr:rowOff>89646</xdr:rowOff>
    </xdr:from>
    <xdr:to>
      <xdr:col>5</xdr:col>
      <xdr:colOff>1517318</xdr:colOff>
      <xdr:row>10</xdr:row>
      <xdr:rowOff>4786</xdr:rowOff>
    </xdr:to>
    <xdr:pic>
      <xdr:nvPicPr>
        <xdr:cNvPr id="7186" name="Рисунок 18" descr="007S3GVOR (1)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910364" y="6353734"/>
          <a:ext cx="1263248" cy="9012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470647</xdr:colOff>
      <xdr:row>8</xdr:row>
      <xdr:rowOff>95812</xdr:rowOff>
    </xdr:from>
    <xdr:to>
      <xdr:col>5</xdr:col>
      <xdr:colOff>1504950</xdr:colOff>
      <xdr:row>8</xdr:row>
      <xdr:rowOff>971572</xdr:rowOff>
    </xdr:to>
    <xdr:pic>
      <xdr:nvPicPr>
        <xdr:cNvPr id="7187" name="Рисунок 19" descr="tft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26941" y="4454900"/>
          <a:ext cx="1034303" cy="875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1715136</xdr:colOff>
      <xdr:row>14</xdr:row>
      <xdr:rowOff>145726</xdr:rowOff>
    </xdr:from>
    <xdr:to>
      <xdr:col>10</xdr:col>
      <xdr:colOff>363686</xdr:colOff>
      <xdr:row>18</xdr:row>
      <xdr:rowOff>610723</xdr:rowOff>
    </xdr:to>
    <xdr:pic>
      <xdr:nvPicPr>
        <xdr:cNvPr id="7188" name="Рисунок 20" descr="teplodrug_Tepli_pol_Energy_light-6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16200000">
          <a:off x="7162685" y="12778358"/>
          <a:ext cx="4188406" cy="26144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2047871</xdr:colOff>
      <xdr:row>19</xdr:row>
      <xdr:rowOff>96420</xdr:rowOff>
    </xdr:from>
    <xdr:to>
      <xdr:col>10</xdr:col>
      <xdr:colOff>155863</xdr:colOff>
      <xdr:row>24</xdr:row>
      <xdr:rowOff>112155</xdr:rowOff>
    </xdr:to>
    <xdr:pic>
      <xdr:nvPicPr>
        <xdr:cNvPr id="7189" name="Рисунок 21" descr="224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134962" y="16531375"/>
          <a:ext cx="4221310" cy="2890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1507667</xdr:colOff>
      <xdr:row>11</xdr:row>
      <xdr:rowOff>454958</xdr:rowOff>
    </xdr:from>
    <xdr:to>
      <xdr:col>1</xdr:col>
      <xdr:colOff>56030</xdr:colOff>
      <xdr:row>12</xdr:row>
      <xdr:rowOff>22412</xdr:rowOff>
    </xdr:to>
    <xdr:pic>
      <xdr:nvPicPr>
        <xdr:cNvPr id="7190" name="Рисунок 22" descr="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07667" y="6719046"/>
          <a:ext cx="610245" cy="4863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238126</xdr:colOff>
      <xdr:row>11</xdr:row>
      <xdr:rowOff>85667</xdr:rowOff>
    </xdr:from>
    <xdr:to>
      <xdr:col>1</xdr:col>
      <xdr:colOff>1120590</xdr:colOff>
      <xdr:row>11</xdr:row>
      <xdr:rowOff>895350</xdr:rowOff>
    </xdr:to>
    <xdr:pic>
      <xdr:nvPicPr>
        <xdr:cNvPr id="7191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300008" y="6349755"/>
          <a:ext cx="882464" cy="809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607267</xdr:colOff>
      <xdr:row>10</xdr:row>
      <xdr:rowOff>26843</xdr:rowOff>
    </xdr:from>
    <xdr:to>
      <xdr:col>5</xdr:col>
      <xdr:colOff>1552450</xdr:colOff>
      <xdr:row>10</xdr:row>
      <xdr:rowOff>900545</xdr:rowOff>
    </xdr:to>
    <xdr:pic>
      <xdr:nvPicPr>
        <xdr:cNvPr id="7193" name="Рисунок 2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309403" y="5378161"/>
          <a:ext cx="945183" cy="8737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295100</xdr:colOff>
      <xdr:row>3</xdr:row>
      <xdr:rowOff>353473</xdr:rowOff>
    </xdr:from>
    <xdr:to>
      <xdr:col>11</xdr:col>
      <xdr:colOff>432955</xdr:colOff>
      <xdr:row>11</xdr:row>
      <xdr:rowOff>135562</xdr:rowOff>
    </xdr:to>
    <xdr:pic>
      <xdr:nvPicPr>
        <xdr:cNvPr id="7194" name="Рисунок 2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 rot="16200000">
          <a:off x="5884914" y="3907659"/>
          <a:ext cx="8146771" cy="256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231321</xdr:colOff>
      <xdr:row>10</xdr:row>
      <xdr:rowOff>13607</xdr:rowOff>
    </xdr:from>
    <xdr:to>
      <xdr:col>1</xdr:col>
      <xdr:colOff>1170214</xdr:colOff>
      <xdr:row>11</xdr:row>
      <xdr:rowOff>0</xdr:rowOff>
    </xdr:to>
    <xdr:pic>
      <xdr:nvPicPr>
        <xdr:cNvPr id="28" name="Picture 1" descr="http://terneo.ua/images/cms/data/terneo_pro_white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99607" y="4381500"/>
          <a:ext cx="938893" cy="938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526676</xdr:colOff>
      <xdr:row>5</xdr:row>
      <xdr:rowOff>138546</xdr:rowOff>
    </xdr:from>
    <xdr:to>
      <xdr:col>5</xdr:col>
      <xdr:colOff>1368136</xdr:colOff>
      <xdr:row>5</xdr:row>
      <xdr:rowOff>1025246</xdr:rowOff>
    </xdr:to>
    <xdr:pic>
      <xdr:nvPicPr>
        <xdr:cNvPr id="29" name="Picture 161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7794" y="2110781"/>
          <a:ext cx="841460" cy="88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472684</xdr:colOff>
      <xdr:row>11</xdr:row>
      <xdr:rowOff>33618</xdr:rowOff>
    </xdr:from>
    <xdr:to>
      <xdr:col>5</xdr:col>
      <xdr:colOff>1348551</xdr:colOff>
      <xdr:row>11</xdr:row>
      <xdr:rowOff>907678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8978" y="7317442"/>
          <a:ext cx="875867" cy="874060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179295</xdr:colOff>
      <xdr:row>8</xdr:row>
      <xdr:rowOff>17318</xdr:rowOff>
    </xdr:from>
    <xdr:to>
      <xdr:col>1</xdr:col>
      <xdr:colOff>1111653</xdr:colOff>
      <xdr:row>8</xdr:row>
      <xdr:rowOff>908695</xdr:rowOff>
    </xdr:to>
    <xdr:pic>
      <xdr:nvPicPr>
        <xdr:cNvPr id="30" name="Рисунок 2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1613" y="4381500"/>
          <a:ext cx="932358" cy="891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426843</xdr:colOff>
      <xdr:row>4</xdr:row>
      <xdr:rowOff>69271</xdr:rowOff>
    </xdr:from>
    <xdr:to>
      <xdr:col>5</xdr:col>
      <xdr:colOff>1418294</xdr:colOff>
      <xdr:row>4</xdr:row>
      <xdr:rowOff>989174</xdr:rowOff>
    </xdr:to>
    <xdr:pic>
      <xdr:nvPicPr>
        <xdr:cNvPr id="31" name="Рисунок 2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1388" y="2043544"/>
          <a:ext cx="991451" cy="919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594930</xdr:colOff>
      <xdr:row>13</xdr:row>
      <xdr:rowOff>17318</xdr:rowOff>
    </xdr:from>
    <xdr:to>
      <xdr:col>5</xdr:col>
      <xdr:colOff>1187444</xdr:colOff>
      <xdr:row>14</xdr:row>
      <xdr:rowOff>38696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475" y="10997045"/>
          <a:ext cx="592514" cy="887287"/>
        </a:xfrm>
        <a:prstGeom prst="rect">
          <a:avLst/>
        </a:prstGeom>
      </xdr:spPr>
    </xdr:pic>
    <xdr:clientData/>
  </xdr:twoCellAnchor>
  <xdr:oneCellAnchor>
    <xdr:from>
      <xdr:col>5</xdr:col>
      <xdr:colOff>481855</xdr:colOff>
      <xdr:row>12</xdr:row>
      <xdr:rowOff>33619</xdr:rowOff>
    </xdr:from>
    <xdr:ext cx="862851" cy="871208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8149" y="8303560"/>
          <a:ext cx="862851" cy="871208"/>
        </a:xfrm>
        <a:prstGeom prst="rect">
          <a:avLst/>
        </a:prstGeom>
      </xdr:spPr>
    </xdr:pic>
    <xdr:clientData/>
  </xdr:oneCellAnchor>
  <xdr:twoCellAnchor editAs="oneCell">
    <xdr:from>
      <xdr:col>5</xdr:col>
      <xdr:colOff>504265</xdr:colOff>
      <xdr:row>6</xdr:row>
      <xdr:rowOff>56030</xdr:rowOff>
    </xdr:from>
    <xdr:to>
      <xdr:col>5</xdr:col>
      <xdr:colOff>1345725</xdr:colOff>
      <xdr:row>6</xdr:row>
      <xdr:rowOff>942730</xdr:rowOff>
    </xdr:to>
    <xdr:pic>
      <xdr:nvPicPr>
        <xdr:cNvPr id="34" name="Picture 161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0559" y="4415118"/>
          <a:ext cx="841460" cy="88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324972</xdr:colOff>
      <xdr:row>13</xdr:row>
      <xdr:rowOff>112060</xdr:rowOff>
    </xdr:from>
    <xdr:to>
      <xdr:col>1</xdr:col>
      <xdr:colOff>1106867</xdr:colOff>
      <xdr:row>14</xdr:row>
      <xdr:rowOff>30562</xdr:rowOff>
    </xdr:to>
    <xdr:pic>
      <xdr:nvPicPr>
        <xdr:cNvPr id="35" name="Рисунок 34" descr="&quot;ÐÐ°ÑÐ¸Ð¾Ð½Ð°Ð»ÑÐ½ÑÐ¹ ÐºÐ¾Ð¼ÑÐ¾ÑÑ&quot; 721 Ð¢ÐµÑÐ¼Ð¾ÑÐµÐ³ÑÐ»ÑÑÐ¾Ñ Ð´Ð»Ñ ÑÐµÐ¿Ð»Ð¾Ð³Ð¾ Ð¿Ð¾Ð»Ð°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5648" y="6376148"/>
          <a:ext cx="781895" cy="784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324972</xdr:colOff>
      <xdr:row>14</xdr:row>
      <xdr:rowOff>112060</xdr:rowOff>
    </xdr:from>
    <xdr:to>
      <xdr:col>1</xdr:col>
      <xdr:colOff>1131796</xdr:colOff>
      <xdr:row>14</xdr:row>
      <xdr:rowOff>918884</xdr:rowOff>
    </xdr:to>
    <xdr:pic>
      <xdr:nvPicPr>
        <xdr:cNvPr id="36" name="Рисунок 35" descr="Ð¢ÐµÑÐ¼Ð¾ÑÐµÐ³ÑÐ»ÑÑÐ¾Ñ Ð¢Ð  52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5648" y="7429501"/>
          <a:ext cx="806824" cy="806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515472</xdr:colOff>
      <xdr:row>7</xdr:row>
      <xdr:rowOff>56029</xdr:rowOff>
    </xdr:from>
    <xdr:to>
      <xdr:col>5</xdr:col>
      <xdr:colOff>1344706</xdr:colOff>
      <xdr:row>7</xdr:row>
      <xdr:rowOff>852673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766" y="5401235"/>
          <a:ext cx="829234" cy="796644"/>
        </a:xfrm>
        <a:prstGeom prst="rect">
          <a:avLst/>
        </a:prstGeom>
      </xdr:spPr>
    </xdr:pic>
    <xdr:clientData/>
  </xdr:twoCellAnchor>
  <xdr:twoCellAnchor editAs="oneCell">
    <xdr:from>
      <xdr:col>1</xdr:col>
      <xdr:colOff>242044</xdr:colOff>
      <xdr:row>17</xdr:row>
      <xdr:rowOff>38817</xdr:rowOff>
    </xdr:from>
    <xdr:to>
      <xdr:col>1</xdr:col>
      <xdr:colOff>1021773</xdr:colOff>
      <xdr:row>17</xdr:row>
      <xdr:rowOff>815818</xdr:rowOff>
    </xdr:to>
    <xdr:pic>
      <xdr:nvPicPr>
        <xdr:cNvPr id="37" name="Рисунок 2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362" y="13114044"/>
          <a:ext cx="779729" cy="777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236750</xdr:colOff>
      <xdr:row>18</xdr:row>
      <xdr:rowOff>21594</xdr:rowOff>
    </xdr:from>
    <xdr:to>
      <xdr:col>1</xdr:col>
      <xdr:colOff>1039091</xdr:colOff>
      <xdr:row>18</xdr:row>
      <xdr:rowOff>848623</xdr:rowOff>
    </xdr:to>
    <xdr:pic>
      <xdr:nvPicPr>
        <xdr:cNvPr id="38" name="Рисунок 2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68" y="15590639"/>
          <a:ext cx="802341" cy="82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1400734</xdr:colOff>
      <xdr:row>17</xdr:row>
      <xdr:rowOff>89647</xdr:rowOff>
    </xdr:from>
    <xdr:to>
      <xdr:col>1</xdr:col>
      <xdr:colOff>3734</xdr:colOff>
      <xdr:row>17</xdr:row>
      <xdr:rowOff>613522</xdr:rowOff>
    </xdr:to>
    <xdr:pic>
      <xdr:nvPicPr>
        <xdr:cNvPr id="39" name="Рисунок 9" descr="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00734" y="10264588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1367118</xdr:colOff>
      <xdr:row>18</xdr:row>
      <xdr:rowOff>100853</xdr:rowOff>
    </xdr:from>
    <xdr:to>
      <xdr:col>0</xdr:col>
      <xdr:colOff>1890993</xdr:colOff>
      <xdr:row>18</xdr:row>
      <xdr:rowOff>624728</xdr:rowOff>
    </xdr:to>
    <xdr:pic>
      <xdr:nvPicPr>
        <xdr:cNvPr id="40" name="Рисунок 9" descr="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67118" y="11217088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1434353</xdr:colOff>
      <xdr:row>8</xdr:row>
      <xdr:rowOff>67235</xdr:rowOff>
    </xdr:from>
    <xdr:to>
      <xdr:col>0</xdr:col>
      <xdr:colOff>1920128</xdr:colOff>
      <xdr:row>8</xdr:row>
      <xdr:rowOff>591110</xdr:rowOff>
    </xdr:to>
    <xdr:pic>
      <xdr:nvPicPr>
        <xdr:cNvPr id="41" name="Рисунок 9" descr="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34353" y="2039470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1591235</xdr:colOff>
      <xdr:row>4</xdr:row>
      <xdr:rowOff>44824</xdr:rowOff>
    </xdr:from>
    <xdr:to>
      <xdr:col>4</xdr:col>
      <xdr:colOff>2115110</xdr:colOff>
      <xdr:row>4</xdr:row>
      <xdr:rowOff>568699</xdr:rowOff>
    </xdr:to>
    <xdr:pic>
      <xdr:nvPicPr>
        <xdr:cNvPr id="42" name="Рисунок 9" descr="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961529" y="2017059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1624853</xdr:colOff>
      <xdr:row>5</xdr:row>
      <xdr:rowOff>56030</xdr:rowOff>
    </xdr:from>
    <xdr:to>
      <xdr:col>4</xdr:col>
      <xdr:colOff>2139203</xdr:colOff>
      <xdr:row>5</xdr:row>
      <xdr:rowOff>579905</xdr:rowOff>
    </xdr:to>
    <xdr:pic>
      <xdr:nvPicPr>
        <xdr:cNvPr id="43" name="Рисунок 9" descr="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995147" y="3171265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173183</xdr:colOff>
      <xdr:row>12</xdr:row>
      <xdr:rowOff>103910</xdr:rowOff>
    </xdr:from>
    <xdr:to>
      <xdr:col>1</xdr:col>
      <xdr:colOff>1042553</xdr:colOff>
      <xdr:row>13</xdr:row>
      <xdr:rowOff>38098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1" y="10148455"/>
          <a:ext cx="869370" cy="869370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277090</xdr:colOff>
      <xdr:row>4</xdr:row>
      <xdr:rowOff>69272</xdr:rowOff>
    </xdr:from>
    <xdr:to>
      <xdr:col>1</xdr:col>
      <xdr:colOff>1109295</xdr:colOff>
      <xdr:row>4</xdr:row>
      <xdr:rowOff>892624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199408" y="2043545"/>
          <a:ext cx="832205" cy="823352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138545</xdr:colOff>
      <xdr:row>3</xdr:row>
      <xdr:rowOff>138546</xdr:rowOff>
    </xdr:from>
    <xdr:to>
      <xdr:col>1</xdr:col>
      <xdr:colOff>1212272</xdr:colOff>
      <xdr:row>4</xdr:row>
      <xdr:rowOff>1531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060863" y="900546"/>
          <a:ext cx="1073727" cy="1068331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155863</xdr:colOff>
      <xdr:row>6</xdr:row>
      <xdr:rowOff>0</xdr:rowOff>
    </xdr:from>
    <xdr:to>
      <xdr:col>1</xdr:col>
      <xdr:colOff>1040580</xdr:colOff>
      <xdr:row>6</xdr:row>
      <xdr:rowOff>875305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078181" y="4225636"/>
          <a:ext cx="884717" cy="875305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103909</xdr:colOff>
      <xdr:row>5</xdr:row>
      <xdr:rowOff>86591</xdr:rowOff>
    </xdr:from>
    <xdr:to>
      <xdr:col>1</xdr:col>
      <xdr:colOff>1182212</xdr:colOff>
      <xdr:row>5</xdr:row>
      <xdr:rowOff>1143000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026227" y="3065318"/>
          <a:ext cx="1078303" cy="10564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828675</xdr:colOff>
      <xdr:row>4</xdr:row>
      <xdr:rowOff>28575</xdr:rowOff>
    </xdr:from>
    <xdr:to>
      <xdr:col>0</xdr:col>
      <xdr:colOff>1524000</xdr:colOff>
      <xdr:row>4</xdr:row>
      <xdr:rowOff>723900</xdr:rowOff>
    </xdr:to>
    <xdr:pic>
      <xdr:nvPicPr>
        <xdr:cNvPr id="8193" name="Изображения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5" y="1390650"/>
          <a:ext cx="695325" cy="6953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5</xdr:row>
      <xdr:rowOff>762000</xdr:rowOff>
    </xdr:from>
    <xdr:to>
      <xdr:col>0</xdr:col>
      <xdr:colOff>419100</xdr:colOff>
      <xdr:row>5</xdr:row>
      <xdr:rowOff>933450</xdr:rowOff>
    </xdr:to>
    <xdr:sp macro="" textlink="" fLocksText="0">
      <xdr:nvSpPr>
        <xdr:cNvPr id="3" name="Text 28"/>
        <xdr:cNvSpPr txBox="1">
          <a:spLocks noChangeArrowheads="1"/>
        </xdr:cNvSpPr>
      </xdr:nvSpPr>
      <xdr:spPr bwMode="auto">
        <a:xfrm>
          <a:off x="57150" y="3009900"/>
          <a:ext cx="361950" cy="171450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0" tIns="0" rIns="0" bIns="0" anchor="t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белый</a:t>
          </a:r>
        </a:p>
      </xdr:txBody>
    </xdr:sp>
    <xdr:clientData/>
  </xdr:twoCellAnchor>
  <xdr:twoCellAnchor>
    <xdr:from>
      <xdr:col>0</xdr:col>
      <xdr:colOff>838200</xdr:colOff>
      <xdr:row>5</xdr:row>
      <xdr:rowOff>762000</xdr:rowOff>
    </xdr:from>
    <xdr:to>
      <xdr:col>0</xdr:col>
      <xdr:colOff>1333500</xdr:colOff>
      <xdr:row>5</xdr:row>
      <xdr:rowOff>933450</xdr:rowOff>
    </xdr:to>
    <xdr:sp macro="" textlink="" fLocksText="0">
      <xdr:nvSpPr>
        <xdr:cNvPr id="4" name="Text 29"/>
        <xdr:cNvSpPr txBox="1">
          <a:spLocks noChangeArrowheads="1"/>
        </xdr:cNvSpPr>
      </xdr:nvSpPr>
      <xdr:spPr bwMode="auto">
        <a:xfrm>
          <a:off x="838200" y="3009900"/>
          <a:ext cx="495300" cy="171450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0" tIns="0" rIns="0" bIns="0" anchor="t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сл. кость</a:t>
          </a:r>
        </a:p>
      </xdr:txBody>
    </xdr:sp>
    <xdr:clientData/>
  </xdr:twoCellAnchor>
  <xdr:twoCellAnchor>
    <xdr:from>
      <xdr:col>0</xdr:col>
      <xdr:colOff>57150</xdr:colOff>
      <xdr:row>6</xdr:row>
      <xdr:rowOff>790575</xdr:rowOff>
    </xdr:from>
    <xdr:to>
      <xdr:col>0</xdr:col>
      <xdr:colOff>438150</xdr:colOff>
      <xdr:row>6</xdr:row>
      <xdr:rowOff>962025</xdr:rowOff>
    </xdr:to>
    <xdr:sp macro="" textlink="" fLocksText="0">
      <xdr:nvSpPr>
        <xdr:cNvPr id="5" name="Text 28"/>
        <xdr:cNvSpPr txBox="1">
          <a:spLocks noChangeArrowheads="1"/>
        </xdr:cNvSpPr>
      </xdr:nvSpPr>
      <xdr:spPr bwMode="auto">
        <a:xfrm>
          <a:off x="57150" y="4019550"/>
          <a:ext cx="381000" cy="171450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0" tIns="0" rIns="0" bIns="0" anchor="t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белый</a:t>
          </a:r>
        </a:p>
      </xdr:txBody>
    </xdr:sp>
    <xdr:clientData/>
  </xdr:twoCellAnchor>
  <xdr:twoCellAnchor>
    <xdr:from>
      <xdr:col>0</xdr:col>
      <xdr:colOff>838200</xdr:colOff>
      <xdr:row>6</xdr:row>
      <xdr:rowOff>790575</xdr:rowOff>
    </xdr:from>
    <xdr:to>
      <xdr:col>0</xdr:col>
      <xdr:colOff>1333500</xdr:colOff>
      <xdr:row>6</xdr:row>
      <xdr:rowOff>962025</xdr:rowOff>
    </xdr:to>
    <xdr:sp macro="" textlink="" fLocksText="0">
      <xdr:nvSpPr>
        <xdr:cNvPr id="6" name="Text 29"/>
        <xdr:cNvSpPr txBox="1">
          <a:spLocks noChangeArrowheads="1"/>
        </xdr:cNvSpPr>
      </xdr:nvSpPr>
      <xdr:spPr bwMode="auto">
        <a:xfrm>
          <a:off x="838200" y="4019550"/>
          <a:ext cx="495300" cy="171450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0" tIns="0" rIns="0" bIns="0" anchor="t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сл. кость</a:t>
          </a:r>
        </a:p>
      </xdr:txBody>
    </xdr:sp>
    <xdr:clientData/>
  </xdr:twoCellAnchor>
  <xdr:twoCellAnchor>
    <xdr:from>
      <xdr:col>0</xdr:col>
      <xdr:colOff>838200</xdr:colOff>
      <xdr:row>5</xdr:row>
      <xdr:rowOff>19050</xdr:rowOff>
    </xdr:from>
    <xdr:to>
      <xdr:col>0</xdr:col>
      <xdr:colOff>1581150</xdr:colOff>
      <xdr:row>5</xdr:row>
      <xdr:rowOff>733425</xdr:rowOff>
    </xdr:to>
    <xdr:pic>
      <xdr:nvPicPr>
        <xdr:cNvPr id="8198" name="Изображения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8200" y="2266950"/>
          <a:ext cx="742950" cy="7143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28575</xdr:colOff>
      <xdr:row>5</xdr:row>
      <xdr:rowOff>28575</xdr:rowOff>
    </xdr:from>
    <xdr:to>
      <xdr:col>0</xdr:col>
      <xdr:colOff>762000</xdr:colOff>
      <xdr:row>5</xdr:row>
      <xdr:rowOff>752475</xdr:rowOff>
    </xdr:to>
    <xdr:pic>
      <xdr:nvPicPr>
        <xdr:cNvPr id="8199" name="Изображения 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2276475"/>
          <a:ext cx="733425" cy="7239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457200</xdr:colOff>
      <xdr:row>11</xdr:row>
      <xdr:rowOff>28575</xdr:rowOff>
    </xdr:from>
    <xdr:to>
      <xdr:col>0</xdr:col>
      <xdr:colOff>1038225</xdr:colOff>
      <xdr:row>11</xdr:row>
      <xdr:rowOff>752475</xdr:rowOff>
    </xdr:to>
    <xdr:pic>
      <xdr:nvPicPr>
        <xdr:cNvPr id="8200" name="Изображения 2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7200" y="5772150"/>
          <a:ext cx="581025" cy="7239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495300</xdr:colOff>
      <xdr:row>15</xdr:row>
      <xdr:rowOff>47625</xdr:rowOff>
    </xdr:from>
    <xdr:to>
      <xdr:col>0</xdr:col>
      <xdr:colOff>1057275</xdr:colOff>
      <xdr:row>15</xdr:row>
      <xdr:rowOff>714375</xdr:rowOff>
    </xdr:to>
    <xdr:pic>
      <xdr:nvPicPr>
        <xdr:cNvPr id="8201" name="Изображения 2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95300" y="7810500"/>
          <a:ext cx="561975" cy="666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409575</xdr:colOff>
      <xdr:row>19</xdr:row>
      <xdr:rowOff>47625</xdr:rowOff>
    </xdr:from>
    <xdr:to>
      <xdr:col>0</xdr:col>
      <xdr:colOff>1085850</xdr:colOff>
      <xdr:row>19</xdr:row>
      <xdr:rowOff>685800</xdr:rowOff>
    </xdr:to>
    <xdr:pic>
      <xdr:nvPicPr>
        <xdr:cNvPr id="8202" name="Изображения 1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9575" y="10782300"/>
          <a:ext cx="676275" cy="6381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304800</xdr:colOff>
      <xdr:row>34</xdr:row>
      <xdr:rowOff>9525</xdr:rowOff>
    </xdr:from>
    <xdr:to>
      <xdr:col>0</xdr:col>
      <xdr:colOff>1038225</xdr:colOff>
      <xdr:row>34</xdr:row>
      <xdr:rowOff>742950</xdr:rowOff>
    </xdr:to>
    <xdr:pic>
      <xdr:nvPicPr>
        <xdr:cNvPr id="8203" name="Изображения 1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04800" y="19278600"/>
          <a:ext cx="733425" cy="733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4</xdr:row>
      <xdr:rowOff>57150</xdr:rowOff>
    </xdr:from>
    <xdr:to>
      <xdr:col>0</xdr:col>
      <xdr:colOff>771525</xdr:colOff>
      <xdr:row>4</xdr:row>
      <xdr:rowOff>685800</xdr:rowOff>
    </xdr:to>
    <xdr:pic>
      <xdr:nvPicPr>
        <xdr:cNvPr id="8204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625" y="1419225"/>
          <a:ext cx="723900" cy="628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47625</xdr:colOff>
      <xdr:row>4</xdr:row>
      <xdr:rowOff>704850</xdr:rowOff>
    </xdr:from>
    <xdr:to>
      <xdr:col>0</xdr:col>
      <xdr:colOff>409575</xdr:colOff>
      <xdr:row>5</xdr:row>
      <xdr:rowOff>47625</xdr:rowOff>
    </xdr:to>
    <xdr:sp macro="" textlink="" fLocksText="0">
      <xdr:nvSpPr>
        <xdr:cNvPr id="14" name="Text 28"/>
        <xdr:cNvSpPr txBox="1">
          <a:spLocks noChangeArrowheads="1"/>
        </xdr:cNvSpPr>
      </xdr:nvSpPr>
      <xdr:spPr bwMode="auto">
        <a:xfrm>
          <a:off x="47625" y="2066925"/>
          <a:ext cx="361950" cy="228600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0" tIns="0" rIns="0" bIns="0" anchor="t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белый</a:t>
          </a:r>
        </a:p>
      </xdr:txBody>
    </xdr:sp>
    <xdr:clientData/>
  </xdr:twoCellAnchor>
  <xdr:twoCellAnchor>
    <xdr:from>
      <xdr:col>0</xdr:col>
      <xdr:colOff>847725</xdr:colOff>
      <xdr:row>4</xdr:row>
      <xdr:rowOff>695325</xdr:rowOff>
    </xdr:from>
    <xdr:to>
      <xdr:col>0</xdr:col>
      <xdr:colOff>1333500</xdr:colOff>
      <xdr:row>5</xdr:row>
      <xdr:rowOff>38100</xdr:rowOff>
    </xdr:to>
    <xdr:sp macro="" textlink="" fLocksText="0">
      <xdr:nvSpPr>
        <xdr:cNvPr id="15" name="Text 29"/>
        <xdr:cNvSpPr txBox="1">
          <a:spLocks noChangeArrowheads="1"/>
        </xdr:cNvSpPr>
      </xdr:nvSpPr>
      <xdr:spPr bwMode="auto">
        <a:xfrm>
          <a:off x="847725" y="2057400"/>
          <a:ext cx="485775" cy="228600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0" tIns="0" rIns="0" bIns="0" anchor="t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сл. кость</a:t>
          </a:r>
        </a:p>
      </xdr:txBody>
    </xdr:sp>
    <xdr:clientData/>
  </xdr:twoCellAnchor>
  <xdr:twoCellAnchor>
    <xdr:from>
      <xdr:col>0</xdr:col>
      <xdr:colOff>47625</xdr:colOff>
      <xdr:row>6</xdr:row>
      <xdr:rowOff>66675</xdr:rowOff>
    </xdr:from>
    <xdr:to>
      <xdr:col>0</xdr:col>
      <xdr:colOff>762000</xdr:colOff>
      <xdr:row>6</xdr:row>
      <xdr:rowOff>714375</xdr:rowOff>
    </xdr:to>
    <xdr:pic>
      <xdr:nvPicPr>
        <xdr:cNvPr id="8207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625" y="3295650"/>
          <a:ext cx="714375" cy="6477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838200</xdr:colOff>
      <xdr:row>6</xdr:row>
      <xdr:rowOff>76200</xdr:rowOff>
    </xdr:from>
    <xdr:to>
      <xdr:col>0</xdr:col>
      <xdr:colOff>1543050</xdr:colOff>
      <xdr:row>6</xdr:row>
      <xdr:rowOff>714375</xdr:rowOff>
    </xdr:to>
    <xdr:pic>
      <xdr:nvPicPr>
        <xdr:cNvPr id="8208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38200" y="3305175"/>
          <a:ext cx="704850" cy="6381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438150</xdr:colOff>
      <xdr:row>20</xdr:row>
      <xdr:rowOff>38100</xdr:rowOff>
    </xdr:from>
    <xdr:to>
      <xdr:col>0</xdr:col>
      <xdr:colOff>1047750</xdr:colOff>
      <xdr:row>20</xdr:row>
      <xdr:rowOff>676275</xdr:rowOff>
    </xdr:to>
    <xdr:pic>
      <xdr:nvPicPr>
        <xdr:cNvPr id="8209" name="Изображения 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38150" y="11534775"/>
          <a:ext cx="609600" cy="6381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209550</xdr:colOff>
      <xdr:row>17</xdr:row>
      <xdr:rowOff>9525</xdr:rowOff>
    </xdr:from>
    <xdr:to>
      <xdr:col>0</xdr:col>
      <xdr:colOff>1228725</xdr:colOff>
      <xdr:row>17</xdr:row>
      <xdr:rowOff>1019175</xdr:rowOff>
    </xdr:to>
    <xdr:pic>
      <xdr:nvPicPr>
        <xdr:cNvPr id="8210" name="Изображения 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9550" y="8734425"/>
          <a:ext cx="1019175" cy="1009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457200</xdr:colOff>
      <xdr:row>21</xdr:row>
      <xdr:rowOff>38100</xdr:rowOff>
    </xdr:from>
    <xdr:to>
      <xdr:col>0</xdr:col>
      <xdr:colOff>1000125</xdr:colOff>
      <xdr:row>21</xdr:row>
      <xdr:rowOff>619125</xdr:rowOff>
    </xdr:to>
    <xdr:pic>
      <xdr:nvPicPr>
        <xdr:cNvPr id="8211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57200" y="12268200"/>
          <a:ext cx="542925" cy="581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438150</xdr:colOff>
      <xdr:row>10</xdr:row>
      <xdr:rowOff>38100</xdr:rowOff>
    </xdr:from>
    <xdr:to>
      <xdr:col>0</xdr:col>
      <xdr:colOff>1028700</xdr:colOff>
      <xdr:row>10</xdr:row>
      <xdr:rowOff>676275</xdr:rowOff>
    </xdr:to>
    <xdr:pic>
      <xdr:nvPicPr>
        <xdr:cNvPr id="8212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38150" y="5029200"/>
          <a:ext cx="590550" cy="6381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18</xdr:row>
      <xdr:rowOff>57150</xdr:rowOff>
    </xdr:from>
    <xdr:to>
      <xdr:col>0</xdr:col>
      <xdr:colOff>733425</xdr:colOff>
      <xdr:row>18</xdr:row>
      <xdr:rowOff>704850</xdr:rowOff>
    </xdr:to>
    <xdr:pic>
      <xdr:nvPicPr>
        <xdr:cNvPr id="8213" name="Изображения 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7150" y="9867900"/>
          <a:ext cx="676275" cy="6477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18</xdr:row>
      <xdr:rowOff>742950</xdr:rowOff>
    </xdr:from>
    <xdr:to>
      <xdr:col>0</xdr:col>
      <xdr:colOff>438150</xdr:colOff>
      <xdr:row>18</xdr:row>
      <xdr:rowOff>876300</xdr:rowOff>
    </xdr:to>
    <xdr:sp macro="" textlink="" fLocksText="0">
      <xdr:nvSpPr>
        <xdr:cNvPr id="24" name="Text 28"/>
        <xdr:cNvSpPr txBox="1">
          <a:spLocks noChangeArrowheads="1"/>
        </xdr:cNvSpPr>
      </xdr:nvSpPr>
      <xdr:spPr bwMode="auto">
        <a:xfrm>
          <a:off x="57150" y="10553700"/>
          <a:ext cx="381000" cy="133350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0" tIns="0" rIns="0" bIns="0" anchor="t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белый</a:t>
          </a:r>
        </a:p>
      </xdr:txBody>
    </xdr:sp>
    <xdr:clientData/>
  </xdr:twoCellAnchor>
  <xdr:twoCellAnchor>
    <xdr:from>
      <xdr:col>0</xdr:col>
      <xdr:colOff>847725</xdr:colOff>
      <xdr:row>18</xdr:row>
      <xdr:rowOff>742950</xdr:rowOff>
    </xdr:from>
    <xdr:to>
      <xdr:col>0</xdr:col>
      <xdr:colOff>1343025</xdr:colOff>
      <xdr:row>18</xdr:row>
      <xdr:rowOff>876300</xdr:rowOff>
    </xdr:to>
    <xdr:sp macro="" textlink="" fLocksText="0">
      <xdr:nvSpPr>
        <xdr:cNvPr id="25" name="Text 29"/>
        <xdr:cNvSpPr txBox="1">
          <a:spLocks noChangeArrowheads="1"/>
        </xdr:cNvSpPr>
      </xdr:nvSpPr>
      <xdr:spPr bwMode="auto">
        <a:xfrm>
          <a:off x="847725" y="10553700"/>
          <a:ext cx="495300" cy="133350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0" tIns="0" rIns="0" bIns="0" anchor="t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сл. кость</a:t>
          </a:r>
        </a:p>
      </xdr:txBody>
    </xdr:sp>
    <xdr:clientData/>
  </xdr:twoCellAnchor>
  <xdr:twoCellAnchor>
    <xdr:from>
      <xdr:col>0</xdr:col>
      <xdr:colOff>828675</xdr:colOff>
      <xdr:row>18</xdr:row>
      <xdr:rowOff>28575</xdr:rowOff>
    </xdr:from>
    <xdr:to>
      <xdr:col>0</xdr:col>
      <xdr:colOff>1533525</xdr:colOff>
      <xdr:row>18</xdr:row>
      <xdr:rowOff>742950</xdr:rowOff>
    </xdr:to>
    <xdr:pic>
      <xdr:nvPicPr>
        <xdr:cNvPr id="8216" name="Изображения 1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8675" y="9839325"/>
          <a:ext cx="704850" cy="7143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314325</xdr:colOff>
      <xdr:row>12</xdr:row>
      <xdr:rowOff>47625</xdr:rowOff>
    </xdr:from>
    <xdr:to>
      <xdr:col>0</xdr:col>
      <xdr:colOff>1219200</xdr:colOff>
      <xdr:row>14</xdr:row>
      <xdr:rowOff>352425</xdr:rowOff>
    </xdr:to>
    <xdr:pic>
      <xdr:nvPicPr>
        <xdr:cNvPr id="8217" name="Изображения 1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14325" y="6610350"/>
          <a:ext cx="904875" cy="11049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438150</xdr:colOff>
      <xdr:row>28</xdr:row>
      <xdr:rowOff>19050</xdr:rowOff>
    </xdr:from>
    <xdr:to>
      <xdr:col>0</xdr:col>
      <xdr:colOff>1057275</xdr:colOff>
      <xdr:row>28</xdr:row>
      <xdr:rowOff>781050</xdr:rowOff>
    </xdr:to>
    <xdr:pic>
      <xdr:nvPicPr>
        <xdr:cNvPr id="8218" name="Изображения 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38150" y="15554325"/>
          <a:ext cx="619125" cy="762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304800</xdr:colOff>
      <xdr:row>23</xdr:row>
      <xdr:rowOff>114300</xdr:rowOff>
    </xdr:from>
    <xdr:to>
      <xdr:col>0</xdr:col>
      <xdr:colOff>1228725</xdr:colOff>
      <xdr:row>25</xdr:row>
      <xdr:rowOff>371475</xdr:rowOff>
    </xdr:to>
    <xdr:pic>
      <xdr:nvPicPr>
        <xdr:cNvPr id="8219" name="Изображения 1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04800" y="13239750"/>
          <a:ext cx="923925" cy="1114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971550</xdr:colOff>
      <xdr:row>22</xdr:row>
      <xdr:rowOff>209550</xdr:rowOff>
    </xdr:from>
    <xdr:to>
      <xdr:col>0</xdr:col>
      <xdr:colOff>1409700</xdr:colOff>
      <xdr:row>23</xdr:row>
      <xdr:rowOff>409575</xdr:rowOff>
    </xdr:to>
    <xdr:pic>
      <xdr:nvPicPr>
        <xdr:cNvPr id="8220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71550" y="13125450"/>
          <a:ext cx="438150" cy="409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352425</xdr:colOff>
      <xdr:row>26</xdr:row>
      <xdr:rowOff>57150</xdr:rowOff>
    </xdr:from>
    <xdr:to>
      <xdr:col>0</xdr:col>
      <xdr:colOff>1171575</xdr:colOff>
      <xdr:row>26</xdr:row>
      <xdr:rowOff>809625</xdr:rowOff>
    </xdr:to>
    <xdr:pic>
      <xdr:nvPicPr>
        <xdr:cNvPr id="8221" name="Изображения 1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52425" y="14468475"/>
          <a:ext cx="819150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885825</xdr:colOff>
      <xdr:row>26</xdr:row>
      <xdr:rowOff>466725</xdr:rowOff>
    </xdr:from>
    <xdr:to>
      <xdr:col>0</xdr:col>
      <xdr:colOff>1323975</xdr:colOff>
      <xdr:row>26</xdr:row>
      <xdr:rowOff>876300</xdr:rowOff>
    </xdr:to>
    <xdr:pic>
      <xdr:nvPicPr>
        <xdr:cNvPr id="8222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85825" y="14878050"/>
          <a:ext cx="438150" cy="409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285750</xdr:colOff>
      <xdr:row>31</xdr:row>
      <xdr:rowOff>28575</xdr:rowOff>
    </xdr:from>
    <xdr:to>
      <xdr:col>0</xdr:col>
      <xdr:colOff>1200150</xdr:colOff>
      <xdr:row>33</xdr:row>
      <xdr:rowOff>352425</xdr:rowOff>
    </xdr:to>
    <xdr:pic>
      <xdr:nvPicPr>
        <xdr:cNvPr id="8223" name="Изображения 15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85750" y="17735550"/>
          <a:ext cx="914400" cy="10858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1323975</xdr:colOff>
      <xdr:row>32</xdr:row>
      <xdr:rowOff>57150</xdr:rowOff>
    </xdr:from>
    <xdr:to>
      <xdr:col>2</xdr:col>
      <xdr:colOff>38100</xdr:colOff>
      <xdr:row>32</xdr:row>
      <xdr:rowOff>352425</xdr:rowOff>
    </xdr:to>
    <xdr:pic>
      <xdr:nvPicPr>
        <xdr:cNvPr id="8224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933700" y="18145125"/>
          <a:ext cx="314325" cy="295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1228725</xdr:colOff>
      <xdr:row>33</xdr:row>
      <xdr:rowOff>0</xdr:rowOff>
    </xdr:from>
    <xdr:to>
      <xdr:col>2</xdr:col>
      <xdr:colOff>28575</xdr:colOff>
      <xdr:row>33</xdr:row>
      <xdr:rowOff>361950</xdr:rowOff>
    </xdr:to>
    <xdr:pic>
      <xdr:nvPicPr>
        <xdr:cNvPr id="8225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838450" y="18468975"/>
          <a:ext cx="400050" cy="361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1047750</xdr:colOff>
      <xdr:row>1</xdr:row>
      <xdr:rowOff>0</xdr:rowOff>
    </xdr:from>
    <xdr:to>
      <xdr:col>2</xdr:col>
      <xdr:colOff>2686050</xdr:colOff>
      <xdr:row>1</xdr:row>
      <xdr:rowOff>295275</xdr:rowOff>
    </xdr:to>
    <xdr:pic>
      <xdr:nvPicPr>
        <xdr:cNvPr id="8226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257675" y="466725"/>
          <a:ext cx="1638300" cy="295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400050</xdr:colOff>
      <xdr:row>29</xdr:row>
      <xdr:rowOff>47625</xdr:rowOff>
    </xdr:from>
    <xdr:to>
      <xdr:col>0</xdr:col>
      <xdr:colOff>1028700</xdr:colOff>
      <xdr:row>29</xdr:row>
      <xdr:rowOff>990600</xdr:rowOff>
    </xdr:to>
    <xdr:pic>
      <xdr:nvPicPr>
        <xdr:cNvPr id="8227" name="Изображения 1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00050" y="16421100"/>
          <a:ext cx="6286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29</xdr:row>
      <xdr:rowOff>590550</xdr:rowOff>
    </xdr:from>
    <xdr:to>
      <xdr:col>0</xdr:col>
      <xdr:colOff>1352550</xdr:colOff>
      <xdr:row>29</xdr:row>
      <xdr:rowOff>971550</xdr:rowOff>
    </xdr:to>
    <xdr:pic>
      <xdr:nvPicPr>
        <xdr:cNvPr id="8228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14400" y="16964025"/>
          <a:ext cx="4381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8</xdr:row>
      <xdr:rowOff>85725</xdr:rowOff>
    </xdr:from>
    <xdr:to>
      <xdr:col>0</xdr:col>
      <xdr:colOff>752475</xdr:colOff>
      <xdr:row>8</xdr:row>
      <xdr:rowOff>723900</xdr:rowOff>
    </xdr:to>
    <xdr:pic>
      <xdr:nvPicPr>
        <xdr:cNvPr id="8229" name="Picture 1" descr="http://terneo.ua/images/cms/data/terneo_pro_white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775" y="4295775"/>
          <a:ext cx="6477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885825</xdr:colOff>
      <xdr:row>8</xdr:row>
      <xdr:rowOff>85725</xdr:rowOff>
    </xdr:from>
    <xdr:to>
      <xdr:col>0</xdr:col>
      <xdr:colOff>1552575</xdr:colOff>
      <xdr:row>8</xdr:row>
      <xdr:rowOff>752475</xdr:rowOff>
    </xdr:to>
    <xdr:pic>
      <xdr:nvPicPr>
        <xdr:cNvPr id="8230" name="Picture 2" descr="http://terneo.ua/images/cms/data/terneo_pro_eleph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85825" y="4295775"/>
          <a:ext cx="6667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948418</xdr:colOff>
      <xdr:row>1</xdr:row>
      <xdr:rowOff>428625</xdr:rowOff>
    </xdr:to>
    <xdr:pic>
      <xdr:nvPicPr>
        <xdr:cNvPr id="8231" name="Рисунок 15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0"/>
          <a:ext cx="25717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3</xdr:row>
      <xdr:rowOff>161925</xdr:rowOff>
    </xdr:from>
    <xdr:to>
      <xdr:col>5</xdr:col>
      <xdr:colOff>1066800</xdr:colOff>
      <xdr:row>5</xdr:row>
      <xdr:rowOff>9525</xdr:rowOff>
    </xdr:to>
    <xdr:pic>
      <xdr:nvPicPr>
        <xdr:cNvPr id="8232" name="Picture 1" descr="http://terneo.ua/images/cms/data/terneo_rtp_3501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382250" y="1323975"/>
          <a:ext cx="9810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5</xdr:row>
      <xdr:rowOff>57150</xdr:rowOff>
    </xdr:from>
    <xdr:to>
      <xdr:col>5</xdr:col>
      <xdr:colOff>1066800</xdr:colOff>
      <xdr:row>6</xdr:row>
      <xdr:rowOff>0</xdr:rowOff>
    </xdr:to>
    <xdr:pic>
      <xdr:nvPicPr>
        <xdr:cNvPr id="8233" name="Picture 2" descr="http://terneo.ua/images/cms/data/terneo_mex_3501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401300" y="2305050"/>
          <a:ext cx="9620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6</xdr:row>
      <xdr:rowOff>57150</xdr:rowOff>
    </xdr:from>
    <xdr:to>
      <xdr:col>5</xdr:col>
      <xdr:colOff>1066800</xdr:colOff>
      <xdr:row>6</xdr:row>
      <xdr:rowOff>962025</xdr:rowOff>
    </xdr:to>
    <xdr:pic>
      <xdr:nvPicPr>
        <xdr:cNvPr id="8234" name="Picture 3" descr="http://terneo.ua/images/cms/data/terneo_vt_3501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420350" y="3286125"/>
          <a:ext cx="9429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133350</xdr:colOff>
      <xdr:row>8</xdr:row>
      <xdr:rowOff>0</xdr:rowOff>
    </xdr:from>
    <xdr:to>
      <xdr:col>5</xdr:col>
      <xdr:colOff>1066800</xdr:colOff>
      <xdr:row>9</xdr:row>
      <xdr:rowOff>114300</xdr:rowOff>
    </xdr:to>
    <xdr:pic>
      <xdr:nvPicPr>
        <xdr:cNvPr id="8235" name="Picture 4" descr="http://terneo.ua/images/cms/data/terneo_pro_3501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429875" y="4210050"/>
          <a:ext cx="9334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122465</xdr:colOff>
      <xdr:row>9</xdr:row>
      <xdr:rowOff>54429</xdr:rowOff>
    </xdr:from>
    <xdr:to>
      <xdr:col>0</xdr:col>
      <xdr:colOff>770165</xdr:colOff>
      <xdr:row>9</xdr:row>
      <xdr:rowOff>692604</xdr:rowOff>
    </xdr:to>
    <xdr:pic>
      <xdr:nvPicPr>
        <xdr:cNvPr id="45" name="Picture 1" descr="http://terneo.ua/images/cms/data/terneo_pro_white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22465" y="5048250"/>
          <a:ext cx="6477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884464</xdr:colOff>
      <xdr:row>9</xdr:row>
      <xdr:rowOff>54428</xdr:rowOff>
    </xdr:from>
    <xdr:to>
      <xdr:col>0</xdr:col>
      <xdr:colOff>1551214</xdr:colOff>
      <xdr:row>9</xdr:row>
      <xdr:rowOff>721178</xdr:rowOff>
    </xdr:to>
    <xdr:pic>
      <xdr:nvPicPr>
        <xdr:cNvPr id="46" name="Picture 2" descr="http://terneo.ua/images/cms/data/terneo_pro_eleph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84464" y="5048249"/>
          <a:ext cx="6667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176892</xdr:colOff>
      <xdr:row>7</xdr:row>
      <xdr:rowOff>54428</xdr:rowOff>
    </xdr:from>
    <xdr:to>
      <xdr:col>5</xdr:col>
      <xdr:colOff>1064260</xdr:colOff>
      <xdr:row>7</xdr:row>
      <xdr:rowOff>938893</xdr:rowOff>
    </xdr:to>
    <xdr:pic>
      <xdr:nvPicPr>
        <xdr:cNvPr id="47" name="Рисунок 46" descr="terneo_s_350.jpg (350×350)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499" y="4272642"/>
          <a:ext cx="887368" cy="884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54428</xdr:colOff>
      <xdr:row>7</xdr:row>
      <xdr:rowOff>81644</xdr:rowOff>
    </xdr:from>
    <xdr:to>
      <xdr:col>0</xdr:col>
      <xdr:colOff>830036</xdr:colOff>
      <xdr:row>7</xdr:row>
      <xdr:rowOff>853453</xdr:rowOff>
    </xdr:to>
    <xdr:pic>
      <xdr:nvPicPr>
        <xdr:cNvPr id="48" name="Рисунок 47" descr="terneo_s_unic_350.jpg (350×350)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" y="4299858"/>
          <a:ext cx="775608" cy="771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884464</xdr:colOff>
      <xdr:row>7</xdr:row>
      <xdr:rowOff>95250</xdr:rowOff>
    </xdr:from>
    <xdr:to>
      <xdr:col>1</xdr:col>
      <xdr:colOff>3779</xdr:colOff>
      <xdr:row>7</xdr:row>
      <xdr:rowOff>867058</xdr:rowOff>
    </xdr:to>
    <xdr:pic>
      <xdr:nvPicPr>
        <xdr:cNvPr id="49" name="Рисунок 48" descr="terneo_s_unic_ivory_350.jpg (350×350)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464" y="4313464"/>
          <a:ext cx="775607" cy="771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69399</xdr:colOff>
      <xdr:row>11</xdr:row>
      <xdr:rowOff>37495</xdr:rowOff>
    </xdr:from>
    <xdr:to>
      <xdr:col>6</xdr:col>
      <xdr:colOff>502227</xdr:colOff>
      <xdr:row>22</xdr:row>
      <xdr:rowOff>30430</xdr:rowOff>
    </xdr:to>
    <xdr:pic>
      <xdr:nvPicPr>
        <xdr:cNvPr id="50" name="Рисунок 15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 rot="16200000">
          <a:off x="8134482" y="10243094"/>
          <a:ext cx="6885571" cy="15065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</xdr:colOff>
      <xdr:row>25</xdr:row>
      <xdr:rowOff>19050</xdr:rowOff>
    </xdr:from>
    <xdr:to>
      <xdr:col>7</xdr:col>
      <xdr:colOff>686270</xdr:colOff>
      <xdr:row>34</xdr:row>
      <xdr:rowOff>133889</xdr:rowOff>
    </xdr:to>
    <xdr:pic>
      <xdr:nvPicPr>
        <xdr:cNvPr id="5121" name="Рисунок 19" descr="kran(1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57875" y="5076825"/>
          <a:ext cx="1649976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5</xdr:row>
      <xdr:rowOff>114300</xdr:rowOff>
    </xdr:from>
    <xdr:to>
      <xdr:col>7</xdr:col>
      <xdr:colOff>823633</xdr:colOff>
      <xdr:row>8</xdr:row>
      <xdr:rowOff>114300</xdr:rowOff>
    </xdr:to>
    <xdr:pic>
      <xdr:nvPicPr>
        <xdr:cNvPr id="5122" name="Рисунок 10" descr="defrost_pipe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57750" y="1143000"/>
          <a:ext cx="26384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762000</xdr:colOff>
      <xdr:row>5</xdr:row>
      <xdr:rowOff>38100</xdr:rowOff>
    </xdr:from>
    <xdr:to>
      <xdr:col>10</xdr:col>
      <xdr:colOff>574301</xdr:colOff>
      <xdr:row>8</xdr:row>
      <xdr:rowOff>114300</xdr:rowOff>
    </xdr:to>
    <xdr:pic>
      <xdr:nvPicPr>
        <xdr:cNvPr id="5123" name="Рисунок 3" descr="121344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410450" y="1066800"/>
          <a:ext cx="14478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18</xdr:row>
      <xdr:rowOff>76200</xdr:rowOff>
    </xdr:from>
    <xdr:to>
      <xdr:col>10</xdr:col>
      <xdr:colOff>31937</xdr:colOff>
      <xdr:row>24</xdr:row>
      <xdr:rowOff>142875</xdr:rowOff>
    </xdr:to>
    <xdr:pic>
      <xdr:nvPicPr>
        <xdr:cNvPr id="5124" name="Рисунок 4" descr="376967021_7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429250" y="4238625"/>
          <a:ext cx="35147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409576</xdr:colOff>
      <xdr:row>25</xdr:row>
      <xdr:rowOff>28575</xdr:rowOff>
    </xdr:from>
    <xdr:to>
      <xdr:col>10</xdr:col>
      <xdr:colOff>582757</xdr:colOff>
      <xdr:row>34</xdr:row>
      <xdr:rowOff>143414</xdr:rowOff>
    </xdr:to>
    <xdr:pic>
      <xdr:nvPicPr>
        <xdr:cNvPr id="5125" name="Рисунок 5" descr="rohrbegleitheizung_en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553326" y="5086350"/>
          <a:ext cx="194203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54</xdr:row>
      <xdr:rowOff>47625</xdr:rowOff>
    </xdr:from>
    <xdr:to>
      <xdr:col>9</xdr:col>
      <xdr:colOff>35859</xdr:colOff>
      <xdr:row>59</xdr:row>
      <xdr:rowOff>142875</xdr:rowOff>
    </xdr:to>
    <xdr:pic>
      <xdr:nvPicPr>
        <xdr:cNvPr id="51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867275" y="9391650"/>
          <a:ext cx="35052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61</xdr:row>
      <xdr:rowOff>0</xdr:rowOff>
    </xdr:from>
    <xdr:to>
      <xdr:col>6</xdr:col>
      <xdr:colOff>588869</xdr:colOff>
      <xdr:row>69</xdr:row>
      <xdr:rowOff>19049</xdr:rowOff>
    </xdr:to>
    <xdr:pic>
      <xdr:nvPicPr>
        <xdr:cNvPr id="5127" name="Рисунок 7" descr="D44F1B5B-1174-49F9-9392-03F23B13DCF0(1)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895850" y="10496550"/>
          <a:ext cx="14001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61</xdr:row>
      <xdr:rowOff>114300</xdr:rowOff>
    </xdr:from>
    <xdr:to>
      <xdr:col>9</xdr:col>
      <xdr:colOff>696446</xdr:colOff>
      <xdr:row>69</xdr:row>
      <xdr:rowOff>114299</xdr:rowOff>
    </xdr:to>
    <xdr:pic>
      <xdr:nvPicPr>
        <xdr:cNvPr id="5128" name="Рисунок 8" descr="ice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419850" y="10610850"/>
          <a:ext cx="20383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209550</xdr:colOff>
      <xdr:row>92</xdr:row>
      <xdr:rowOff>57150</xdr:rowOff>
    </xdr:from>
    <xdr:to>
      <xdr:col>10</xdr:col>
      <xdr:colOff>420221</xdr:colOff>
      <xdr:row>103</xdr:row>
      <xdr:rowOff>142877</xdr:rowOff>
    </xdr:to>
    <xdr:pic>
      <xdr:nvPicPr>
        <xdr:cNvPr id="5129" name="Рисунок 9" descr="Ground_019_1_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248400" y="13382625"/>
          <a:ext cx="2724150" cy="2181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381000</xdr:colOff>
      <xdr:row>98</xdr:row>
      <xdr:rowOff>28575</xdr:rowOff>
    </xdr:from>
    <xdr:to>
      <xdr:col>6</xdr:col>
      <xdr:colOff>569819</xdr:colOff>
      <xdr:row>103</xdr:row>
      <xdr:rowOff>161927</xdr:rowOff>
    </xdr:to>
    <xdr:pic>
      <xdr:nvPicPr>
        <xdr:cNvPr id="5130" name="Рисунок 10" descr="20-220x22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553075" y="13315950"/>
          <a:ext cx="11430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381000</xdr:colOff>
      <xdr:row>92</xdr:row>
      <xdr:rowOff>57150</xdr:rowOff>
    </xdr:from>
    <xdr:to>
      <xdr:col>6</xdr:col>
      <xdr:colOff>560294</xdr:colOff>
      <xdr:row>98</xdr:row>
      <xdr:rowOff>28575</xdr:rowOff>
    </xdr:to>
    <xdr:pic>
      <xdr:nvPicPr>
        <xdr:cNvPr id="5131" name="Рисунок 11" descr="33-220x22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200650" y="13382625"/>
          <a:ext cx="10382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219076</xdr:colOff>
      <xdr:row>2</xdr:row>
      <xdr:rowOff>47625</xdr:rowOff>
    </xdr:from>
    <xdr:to>
      <xdr:col>5</xdr:col>
      <xdr:colOff>701384</xdr:colOff>
      <xdr:row>3</xdr:row>
      <xdr:rowOff>276225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51" y="485775"/>
          <a:ext cx="531614" cy="447675"/>
        </a:xfrm>
        <a:prstGeom prst="rect">
          <a:avLst/>
        </a:prstGeom>
      </xdr:spPr>
    </xdr:pic>
    <xdr:clientData/>
  </xdr:twoCellAnchor>
  <xdr:twoCellAnchor editAs="oneCell">
    <xdr:from>
      <xdr:col>4</xdr:col>
      <xdr:colOff>326571</xdr:colOff>
      <xdr:row>37</xdr:row>
      <xdr:rowOff>108858</xdr:rowOff>
    </xdr:from>
    <xdr:to>
      <xdr:col>7</xdr:col>
      <xdr:colOff>10884</xdr:colOff>
      <xdr:row>51</xdr:row>
      <xdr:rowOff>76198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5657" y="8479972"/>
          <a:ext cx="2558141" cy="2558141"/>
        </a:xfrm>
        <a:prstGeom prst="rect">
          <a:avLst/>
        </a:prstGeom>
      </xdr:spPr>
    </xdr:pic>
    <xdr:clientData/>
  </xdr:twoCellAnchor>
  <xdr:twoCellAnchor editAs="oneCell">
    <xdr:from>
      <xdr:col>6</xdr:col>
      <xdr:colOff>925285</xdr:colOff>
      <xdr:row>37</xdr:row>
      <xdr:rowOff>130628</xdr:rowOff>
    </xdr:from>
    <xdr:to>
      <xdr:col>10</xdr:col>
      <xdr:colOff>492576</xdr:colOff>
      <xdr:row>47</xdr:row>
      <xdr:rowOff>109993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0256" y="8501742"/>
          <a:ext cx="3246663" cy="1829938"/>
        </a:xfrm>
        <a:prstGeom prst="rect">
          <a:avLst/>
        </a:prstGeom>
      </xdr:spPr>
    </xdr:pic>
    <xdr:clientData/>
  </xdr:twoCellAnchor>
  <xdr:oneCellAnchor>
    <xdr:from>
      <xdr:col>4</xdr:col>
      <xdr:colOff>356666</xdr:colOff>
      <xdr:row>82</xdr:row>
      <xdr:rowOff>1922</xdr:rowOff>
    </xdr:from>
    <xdr:ext cx="1470611" cy="1434192"/>
    <xdr:pic>
      <xdr:nvPicPr>
        <xdr:cNvPr id="20" name="Рисунок 7" descr="D44F1B5B-1174-49F9-9392-03F23B13DCF0(1)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015752" y="17484379"/>
          <a:ext cx="1470611" cy="1434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878541</xdr:colOff>
      <xdr:row>81</xdr:row>
      <xdr:rowOff>155921</xdr:rowOff>
    </xdr:from>
    <xdr:ext cx="2166018" cy="1415142"/>
    <xdr:pic>
      <xdr:nvPicPr>
        <xdr:cNvPr id="21" name="Рисунок 8" descr="ice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53512" y="17453321"/>
          <a:ext cx="2166018" cy="1415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854182</xdr:colOff>
      <xdr:row>74</xdr:row>
      <xdr:rowOff>174170</xdr:rowOff>
    </xdr:from>
    <xdr:to>
      <xdr:col>7</xdr:col>
      <xdr:colOff>359226</xdr:colOff>
      <xdr:row>81</xdr:row>
      <xdr:rowOff>140866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1211" y="16023770"/>
          <a:ext cx="1420929" cy="1414497"/>
        </a:xfrm>
        <a:prstGeom prst="rect">
          <a:avLst/>
        </a:prstGeom>
      </xdr:spPr>
    </xdr:pic>
    <xdr:clientData/>
  </xdr:twoCellAnchor>
  <xdr:oneCellAnchor>
    <xdr:from>
      <xdr:col>7</xdr:col>
      <xdr:colOff>209550</xdr:colOff>
      <xdr:row>109</xdr:row>
      <xdr:rowOff>57150</xdr:rowOff>
    </xdr:from>
    <xdr:ext cx="2932100" cy="2121356"/>
    <xdr:pic>
      <xdr:nvPicPr>
        <xdr:cNvPr id="23" name="Рисунок 9" descr="Ground_019_1_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742464" y="19477264"/>
          <a:ext cx="2932100" cy="2121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827314</xdr:colOff>
      <xdr:row>115</xdr:row>
      <xdr:rowOff>28575</xdr:rowOff>
    </xdr:from>
    <xdr:ext cx="1146761" cy="1058638"/>
    <xdr:pic>
      <xdr:nvPicPr>
        <xdr:cNvPr id="24" name="Рисунок 10" descr="20-220x22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444343" y="23846518"/>
          <a:ext cx="1146761" cy="1058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838200</xdr:colOff>
      <xdr:row>109</xdr:row>
      <xdr:rowOff>35379</xdr:rowOff>
    </xdr:from>
    <xdr:ext cx="1137236" cy="1081768"/>
    <xdr:pic>
      <xdr:nvPicPr>
        <xdr:cNvPr id="25" name="Рисунок 11" descr="33-220x22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455229" y="22742979"/>
          <a:ext cx="1137236" cy="1081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7676</xdr:colOff>
      <xdr:row>112</xdr:row>
      <xdr:rowOff>65316</xdr:rowOff>
    </xdr:from>
    <xdr:to>
      <xdr:col>5</xdr:col>
      <xdr:colOff>816429</xdr:colOff>
      <xdr:row>118</xdr:row>
      <xdr:rowOff>32658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6762" y="23328087"/>
          <a:ext cx="1766696" cy="1077685"/>
        </a:xfrm>
        <a:prstGeom prst="rect">
          <a:avLst/>
        </a:prstGeom>
      </xdr:spPr>
    </xdr:pic>
    <xdr:clientData/>
  </xdr:twoCellAnchor>
  <xdr:twoCellAnchor editAs="oneCell">
    <xdr:from>
      <xdr:col>2</xdr:col>
      <xdr:colOff>435428</xdr:colOff>
      <xdr:row>147</xdr:row>
      <xdr:rowOff>54430</xdr:rowOff>
    </xdr:from>
    <xdr:to>
      <xdr:col>7</xdr:col>
      <xdr:colOff>122463</xdr:colOff>
      <xdr:row>152</xdr:row>
      <xdr:rowOff>43049</xdr:rowOff>
    </xdr:to>
    <xdr:pic>
      <xdr:nvPicPr>
        <xdr:cNvPr id="27" name="Рисунок 15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789464" y="30575251"/>
          <a:ext cx="4367892" cy="900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110225</xdr:colOff>
      <xdr:row>159</xdr:row>
      <xdr:rowOff>18628</xdr:rowOff>
    </xdr:from>
    <xdr:to>
      <xdr:col>10</xdr:col>
      <xdr:colOff>449039</xdr:colOff>
      <xdr:row>191</xdr:row>
      <xdr:rowOff>13115</xdr:rowOff>
    </xdr:to>
    <xdr:pic>
      <xdr:nvPicPr>
        <xdr:cNvPr id="30" name="Рисунок 15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 rot="16200000">
          <a:off x="6201497" y="34490249"/>
          <a:ext cx="5668664" cy="19852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3</xdr:row>
      <xdr:rowOff>47625</xdr:rowOff>
    </xdr:from>
    <xdr:to>
      <xdr:col>1</xdr:col>
      <xdr:colOff>828675</xdr:colOff>
      <xdr:row>3</xdr:row>
      <xdr:rowOff>551890</xdr:rowOff>
    </xdr:to>
    <xdr:pic>
      <xdr:nvPicPr>
        <xdr:cNvPr id="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47625"/>
          <a:ext cx="762000" cy="504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3</xdr:row>
      <xdr:rowOff>28575</xdr:rowOff>
    </xdr:from>
    <xdr:to>
      <xdr:col>3</xdr:col>
      <xdr:colOff>1360</xdr:colOff>
      <xdr:row>3</xdr:row>
      <xdr:rowOff>579338</xdr:rowOff>
    </xdr:to>
    <xdr:pic>
      <xdr:nvPicPr>
        <xdr:cNvPr id="4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28575"/>
          <a:ext cx="866775" cy="550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238125</xdr:colOff>
      <xdr:row>3</xdr:row>
      <xdr:rowOff>19050</xdr:rowOff>
    </xdr:from>
    <xdr:to>
      <xdr:col>3</xdr:col>
      <xdr:colOff>514350</xdr:colOff>
      <xdr:row>3</xdr:row>
      <xdr:rowOff>571500</xdr:rowOff>
    </xdr:to>
    <xdr:pic>
      <xdr:nvPicPr>
        <xdr:cNvPr id="5" name="Picture 123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9050"/>
          <a:ext cx="2762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238125</xdr:colOff>
      <xdr:row>3</xdr:row>
      <xdr:rowOff>28575</xdr:rowOff>
    </xdr:from>
    <xdr:to>
      <xdr:col>4</xdr:col>
      <xdr:colOff>985471</xdr:colOff>
      <xdr:row>3</xdr:row>
      <xdr:rowOff>533399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747346" cy="504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388666</xdr:colOff>
      <xdr:row>3</xdr:row>
      <xdr:rowOff>76200</xdr:rowOff>
    </xdr:from>
    <xdr:to>
      <xdr:col>6</xdr:col>
      <xdr:colOff>523874</xdr:colOff>
      <xdr:row>3</xdr:row>
      <xdr:rowOff>514350</xdr:rowOff>
    </xdr:to>
    <xdr:pic>
      <xdr:nvPicPr>
        <xdr:cNvPr id="7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6966" y="76200"/>
          <a:ext cx="1068659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76200</xdr:colOff>
      <xdr:row>3</xdr:row>
      <xdr:rowOff>228601</xdr:rowOff>
    </xdr:from>
    <xdr:to>
      <xdr:col>7</xdr:col>
      <xdr:colOff>809625</xdr:colOff>
      <xdr:row>3</xdr:row>
      <xdr:rowOff>438151</xdr:rowOff>
    </xdr:to>
    <xdr:pic>
      <xdr:nvPicPr>
        <xdr:cNvPr id="8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228601"/>
          <a:ext cx="7334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104774</xdr:colOff>
      <xdr:row>3</xdr:row>
      <xdr:rowOff>257175</xdr:rowOff>
    </xdr:from>
    <xdr:to>
      <xdr:col>8</xdr:col>
      <xdr:colOff>766081</xdr:colOff>
      <xdr:row>3</xdr:row>
      <xdr:rowOff>428625</xdr:rowOff>
    </xdr:to>
    <xdr:pic>
      <xdr:nvPicPr>
        <xdr:cNvPr id="9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299" y="257175"/>
          <a:ext cx="661307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266701</xdr:colOff>
      <xdr:row>11</xdr:row>
      <xdr:rowOff>28575</xdr:rowOff>
    </xdr:from>
    <xdr:to>
      <xdr:col>1</xdr:col>
      <xdr:colOff>673101</xdr:colOff>
      <xdr:row>12</xdr:row>
      <xdr:rowOff>9526</xdr:rowOff>
    </xdr:to>
    <xdr:pic>
      <xdr:nvPicPr>
        <xdr:cNvPr id="17" name="Рисунок 16" descr="ÐÐ¾Ð½ÑÑÐ¾Ð»ÐµÑ ProfiTherm Ð-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6" y="4381500"/>
          <a:ext cx="4064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228601</xdr:colOff>
      <xdr:row>11</xdr:row>
      <xdr:rowOff>66676</xdr:rowOff>
    </xdr:from>
    <xdr:to>
      <xdr:col>2</xdr:col>
      <xdr:colOff>703052</xdr:colOff>
      <xdr:row>12</xdr:row>
      <xdr:rowOff>9526</xdr:rowOff>
    </xdr:to>
    <xdr:pic>
      <xdr:nvPicPr>
        <xdr:cNvPr id="18" name="Рисунок 17" descr="ÐÐ¾Ð½ÑÑÐ¾Ð»ÐµÑ ProfiTherm Ð-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6" y="4419601"/>
          <a:ext cx="474451" cy="571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11</xdr:row>
      <xdr:rowOff>28576</xdr:rowOff>
    </xdr:from>
    <xdr:to>
      <xdr:col>4</xdr:col>
      <xdr:colOff>0</xdr:colOff>
      <xdr:row>12</xdr:row>
      <xdr:rowOff>34682</xdr:rowOff>
    </xdr:to>
    <xdr:pic>
      <xdr:nvPicPr>
        <xdr:cNvPr id="19" name="Рисунок 18" descr="ÐÐ¾Ð½ÑÑÐ¾Ð»ÐµÑ ProfiTherm Ð-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4381501"/>
          <a:ext cx="771525" cy="634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386444</xdr:colOff>
      <xdr:row>11</xdr:row>
      <xdr:rowOff>57150</xdr:rowOff>
    </xdr:from>
    <xdr:to>
      <xdr:col>4</xdr:col>
      <xdr:colOff>976726</xdr:colOff>
      <xdr:row>11</xdr:row>
      <xdr:rowOff>581025</xdr:rowOff>
    </xdr:to>
    <xdr:pic>
      <xdr:nvPicPr>
        <xdr:cNvPr id="20" name="Рисунок 19" descr="ÐÐ°ÑÑÐ¸Ðº ProfiTherm Ð-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1194" y="4629150"/>
          <a:ext cx="590282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</xdr:colOff>
      <xdr:row>11</xdr:row>
      <xdr:rowOff>85726</xdr:rowOff>
    </xdr:from>
    <xdr:to>
      <xdr:col>5</xdr:col>
      <xdr:colOff>742950</xdr:colOff>
      <xdr:row>12</xdr:row>
      <xdr:rowOff>5847</xdr:rowOff>
    </xdr:to>
    <xdr:pic>
      <xdr:nvPicPr>
        <xdr:cNvPr id="21" name="Рисунок 20" descr="ÐÐ°ÑÑÐ¸Ðº ProfiTherm Ð-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4438651"/>
          <a:ext cx="714375" cy="548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11</xdr:row>
      <xdr:rowOff>85725</xdr:rowOff>
    </xdr:from>
    <xdr:to>
      <xdr:col>6</xdr:col>
      <xdr:colOff>889907</xdr:colOff>
      <xdr:row>11</xdr:row>
      <xdr:rowOff>594230</xdr:rowOff>
    </xdr:to>
    <xdr:pic>
      <xdr:nvPicPr>
        <xdr:cNvPr id="22" name="Рисунок 21" descr="ÐÐ°ÑÑÐ¸Ðº ProfiTherm Ð-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4438650"/>
          <a:ext cx="828675" cy="508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133350</xdr:colOff>
      <xdr:row>11</xdr:row>
      <xdr:rowOff>38100</xdr:rowOff>
    </xdr:from>
    <xdr:to>
      <xdr:col>7</xdr:col>
      <xdr:colOff>790575</xdr:colOff>
      <xdr:row>11</xdr:row>
      <xdr:rowOff>590767</xdr:rowOff>
    </xdr:to>
    <xdr:pic>
      <xdr:nvPicPr>
        <xdr:cNvPr id="23" name="Рисунок 22" descr="ÐÐ°ÑÑÐ¸Ðº ProfiTherm Ð-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3875" y="4391025"/>
          <a:ext cx="657225" cy="552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190500</xdr:colOff>
      <xdr:row>18</xdr:row>
      <xdr:rowOff>95250</xdr:rowOff>
    </xdr:from>
    <xdr:to>
      <xdr:col>5</xdr:col>
      <xdr:colOff>733425</xdr:colOff>
      <xdr:row>18</xdr:row>
      <xdr:rowOff>638175</xdr:rowOff>
    </xdr:to>
    <xdr:pic>
      <xdr:nvPicPr>
        <xdr:cNvPr id="39" name="Рисунок 38" descr="Ð¢ÐµÑÐ¼Ð¾ÑÐµÐ³ÑÐ»ÑÑÐ¾Ñ ETN4-199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11220450"/>
          <a:ext cx="54292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180975</xdr:colOff>
      <xdr:row>18</xdr:row>
      <xdr:rowOff>95250</xdr:rowOff>
    </xdr:from>
    <xdr:to>
      <xdr:col>6</xdr:col>
      <xdr:colOff>714375</xdr:colOff>
      <xdr:row>18</xdr:row>
      <xdr:rowOff>628650</xdr:rowOff>
    </xdr:to>
    <xdr:pic>
      <xdr:nvPicPr>
        <xdr:cNvPr id="40" name="Рисунок 39" descr="Ð¢ÐµÑÐ¼Ð¾ÑÐµÐ³ÑÐ»ÑÑÐ¾Ñ ETR/F-1447A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11220450"/>
          <a:ext cx="5334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133350</xdr:colOff>
      <xdr:row>18</xdr:row>
      <xdr:rowOff>76200</xdr:rowOff>
    </xdr:from>
    <xdr:to>
      <xdr:col>7</xdr:col>
      <xdr:colOff>657225</xdr:colOff>
      <xdr:row>18</xdr:row>
      <xdr:rowOff>600075</xdr:rowOff>
    </xdr:to>
    <xdr:pic>
      <xdr:nvPicPr>
        <xdr:cNvPr id="41" name="Рисунок 40" descr="Ð¢ÐµÑÐ¼Ð¾ÑÐµÐ³ÑÐ»ÑÑÐ¾Ñ ETR2-155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11201400"/>
          <a:ext cx="5238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18</xdr:row>
      <xdr:rowOff>28575</xdr:rowOff>
    </xdr:from>
    <xdr:to>
      <xdr:col>9</xdr:col>
      <xdr:colOff>2639</xdr:colOff>
      <xdr:row>19</xdr:row>
      <xdr:rowOff>0</xdr:rowOff>
    </xdr:to>
    <xdr:pic>
      <xdr:nvPicPr>
        <xdr:cNvPr id="42" name="Рисунок 41" descr="Ð¢ÐµÑÐ¼Ð¾ÑÐµÐ³ÑÐ»ÑÑÐ¾Ñ ETO2-455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6200775"/>
          <a:ext cx="6762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13</xdr:col>
      <xdr:colOff>126546</xdr:colOff>
      <xdr:row>25</xdr:row>
      <xdr:rowOff>76200</xdr:rowOff>
    </xdr:from>
    <xdr:ext cx="631371" cy="631371"/>
    <xdr:pic>
      <xdr:nvPicPr>
        <xdr:cNvPr id="43" name="Рисунок 42" descr="terneo sneg (R10)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9189" y="7981950"/>
          <a:ext cx="631371" cy="631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68036</xdr:colOff>
      <xdr:row>25</xdr:row>
      <xdr:rowOff>73479</xdr:rowOff>
    </xdr:from>
    <xdr:ext cx="542925" cy="542925"/>
    <xdr:pic>
      <xdr:nvPicPr>
        <xdr:cNvPr id="46" name="Рисунок 45" descr="OSA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2357" y="7979229"/>
          <a:ext cx="54292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145677</xdr:colOff>
      <xdr:row>18</xdr:row>
      <xdr:rowOff>56030</xdr:rowOff>
    </xdr:from>
    <xdr:to>
      <xdr:col>9</xdr:col>
      <xdr:colOff>750795</xdr:colOff>
      <xdr:row>18</xdr:row>
      <xdr:rowOff>659868</xdr:rowOff>
    </xdr:to>
    <xdr:pic>
      <xdr:nvPicPr>
        <xdr:cNvPr id="47" name="Рисунок 46" descr="ÐÐ°ÑÑÐ¶Ð½ÑÐ¹ Ð´Ð°ÑÑÐ¸Ðº ÑÐµÐ¼Ð¿ÐµÑÐ°ÑÑÑÑ Ð²Ð¾Ð·Ð´ÑÑÐ° ETF-744/9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0471" y="6219265"/>
          <a:ext cx="605118" cy="603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100854</xdr:colOff>
      <xdr:row>18</xdr:row>
      <xdr:rowOff>44825</xdr:rowOff>
    </xdr:from>
    <xdr:to>
      <xdr:col>10</xdr:col>
      <xdr:colOff>739589</xdr:colOff>
      <xdr:row>18</xdr:row>
      <xdr:rowOff>684765</xdr:rowOff>
    </xdr:to>
    <xdr:pic>
      <xdr:nvPicPr>
        <xdr:cNvPr id="48" name="Рисунок 47" descr="ÐÐ°ÑÑÐ¸Ðº Ð´Ð»Ñ Ð²Ð¾Ð´Ð¾ÑÑÐ¾ÐºÐ¾Ð² ETOR-5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4530" y="6208060"/>
          <a:ext cx="638735" cy="639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100853</xdr:colOff>
      <xdr:row>18</xdr:row>
      <xdr:rowOff>33619</xdr:rowOff>
    </xdr:from>
    <xdr:to>
      <xdr:col>11</xdr:col>
      <xdr:colOff>762000</xdr:colOff>
      <xdr:row>18</xdr:row>
      <xdr:rowOff>692902</xdr:rowOff>
    </xdr:to>
    <xdr:pic>
      <xdr:nvPicPr>
        <xdr:cNvPr id="49" name="Рисунок 48" descr="ÐÐ°ÑÑÐ¸Ðº Ð³ÑÑÐ½ÑÐ° Ñ ÐºÐ°Ð±ÐµÐ»ÐµÐ¼ ETOG-5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6196854"/>
          <a:ext cx="661147" cy="6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18</xdr:row>
      <xdr:rowOff>89285</xdr:rowOff>
    </xdr:from>
    <xdr:to>
      <xdr:col>12</xdr:col>
      <xdr:colOff>742928</xdr:colOff>
      <xdr:row>18</xdr:row>
      <xdr:rowOff>638736</xdr:rowOff>
    </xdr:to>
    <xdr:pic>
      <xdr:nvPicPr>
        <xdr:cNvPr id="50" name="Рисунок 49" descr="ÐÐ°ÑÑÐ¸Ðº Ð³ÑÑÐ½ÑÐ° Ñ ÐºÐ°Ð±ÐµÐ»ÐµÐ¼ ETSG-5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1088" y="6252520"/>
          <a:ext cx="552428" cy="549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56029</xdr:colOff>
      <xdr:row>18</xdr:row>
      <xdr:rowOff>89648</xdr:rowOff>
    </xdr:from>
    <xdr:to>
      <xdr:col>13</xdr:col>
      <xdr:colOff>593912</xdr:colOff>
      <xdr:row>18</xdr:row>
      <xdr:rowOff>625386</xdr:rowOff>
    </xdr:to>
    <xdr:pic>
      <xdr:nvPicPr>
        <xdr:cNvPr id="26" name="Рисунок 25" descr="ÐÐ°ÑÑÐ¸Ðº Ð²Ð»Ð°Ð³Ð¸ Ð¸ ÑÐµÐ¼Ð¿ÐµÑÐ°ÑÑÑÑ Ð´Ð»Ñ Ð³ÑÑÐ½ÑÐ° ETOG-5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9470" y="6252883"/>
          <a:ext cx="537883" cy="535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44824</xdr:colOff>
      <xdr:row>18</xdr:row>
      <xdr:rowOff>123266</xdr:rowOff>
    </xdr:from>
    <xdr:to>
      <xdr:col>14</xdr:col>
      <xdr:colOff>584860</xdr:colOff>
      <xdr:row>18</xdr:row>
      <xdr:rowOff>661148</xdr:rowOff>
    </xdr:to>
    <xdr:pic>
      <xdr:nvPicPr>
        <xdr:cNvPr id="27" name="Рисунок 26" descr="ÐÑÐ½Ð¾Ð²Ð°Ð½Ð¸Ðµ ETOK-1 Ð´Ð»Ñ ÑÑÑÐ°Ð½Ð¾Ð²ÐºÐ¸ Ð´Ð°ÑÑÐ¸ÐºÐ° ETOG-5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8206" y="6286501"/>
          <a:ext cx="540036" cy="537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89648</xdr:colOff>
      <xdr:row>18</xdr:row>
      <xdr:rowOff>156883</xdr:rowOff>
    </xdr:from>
    <xdr:to>
      <xdr:col>15</xdr:col>
      <xdr:colOff>562180</xdr:colOff>
      <xdr:row>18</xdr:row>
      <xdr:rowOff>627530</xdr:rowOff>
    </xdr:to>
    <xdr:pic>
      <xdr:nvPicPr>
        <xdr:cNvPr id="28" name="Рисунок 27" descr="ÐÐ°ÑÑÐ¸Ðº ÑÐµÐ¼Ð¿ÐµÑÐ°ÑÑÑÑ Ð´Ð»Ñ ÑÑÑÐ±Ð¾Ð¿ÑÐ¾Ð²Ð¾Ð´Ð¾Ð² Ð¸ ÐµÐ¼ÐºÐ¾ÑÑÐµÐ¹ ETF-62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2972" y="6320118"/>
          <a:ext cx="472532" cy="470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56030</xdr:colOff>
      <xdr:row>18</xdr:row>
      <xdr:rowOff>100853</xdr:rowOff>
    </xdr:from>
    <xdr:to>
      <xdr:col>16</xdr:col>
      <xdr:colOff>582706</xdr:colOff>
      <xdr:row>18</xdr:row>
      <xdr:rowOff>625428</xdr:rowOff>
    </xdr:to>
    <xdr:pic>
      <xdr:nvPicPr>
        <xdr:cNvPr id="29" name="Рисунок 28" descr="ÐÐ°ÑÑÐ¸Ðº ÑÐµÐ¼Ð¿ÐµÑÐ°ÑÑÑÑ ETF-52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9295" y="6264088"/>
          <a:ext cx="526676" cy="52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201705</xdr:colOff>
      <xdr:row>25</xdr:row>
      <xdr:rowOff>89647</xdr:rowOff>
    </xdr:from>
    <xdr:to>
      <xdr:col>1</xdr:col>
      <xdr:colOff>777092</xdr:colOff>
      <xdr:row>25</xdr:row>
      <xdr:rowOff>773206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411" y="8393206"/>
          <a:ext cx="575387" cy="683559"/>
        </a:xfrm>
        <a:prstGeom prst="rect">
          <a:avLst/>
        </a:prstGeom>
      </xdr:spPr>
    </xdr:pic>
    <xdr:clientData/>
  </xdr:twoCellAnchor>
  <xdr:twoCellAnchor editAs="oneCell">
    <xdr:from>
      <xdr:col>2</xdr:col>
      <xdr:colOff>179294</xdr:colOff>
      <xdr:row>25</xdr:row>
      <xdr:rowOff>67236</xdr:rowOff>
    </xdr:from>
    <xdr:to>
      <xdr:col>2</xdr:col>
      <xdr:colOff>795617</xdr:colOff>
      <xdr:row>25</xdr:row>
      <xdr:rowOff>799427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6706" y="8370795"/>
          <a:ext cx="616323" cy="732191"/>
        </a:xfrm>
        <a:prstGeom prst="rect">
          <a:avLst/>
        </a:prstGeom>
      </xdr:spPr>
    </xdr:pic>
    <xdr:clientData/>
  </xdr:twoCellAnchor>
  <xdr:twoCellAnchor editAs="oneCell">
    <xdr:from>
      <xdr:col>3</xdr:col>
      <xdr:colOff>156322</xdr:colOff>
      <xdr:row>25</xdr:row>
      <xdr:rowOff>76761</xdr:rowOff>
    </xdr:from>
    <xdr:to>
      <xdr:col>3</xdr:col>
      <xdr:colOff>772645</xdr:colOff>
      <xdr:row>26</xdr:row>
      <xdr:rowOff>2128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7572" y="8525436"/>
          <a:ext cx="616323" cy="732191"/>
        </a:xfrm>
        <a:prstGeom prst="rect">
          <a:avLst/>
        </a:prstGeom>
      </xdr:spPr>
    </xdr:pic>
    <xdr:clientData/>
  </xdr:twoCellAnchor>
  <xdr:twoCellAnchor editAs="oneCell">
    <xdr:from>
      <xdr:col>4</xdr:col>
      <xdr:colOff>268942</xdr:colOff>
      <xdr:row>25</xdr:row>
      <xdr:rowOff>22413</xdr:rowOff>
    </xdr:from>
    <xdr:to>
      <xdr:col>4</xdr:col>
      <xdr:colOff>952501</xdr:colOff>
      <xdr:row>25</xdr:row>
      <xdr:rowOff>757561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854" y="8325972"/>
          <a:ext cx="683559" cy="735148"/>
        </a:xfrm>
        <a:prstGeom prst="rect">
          <a:avLst/>
        </a:prstGeom>
      </xdr:spPr>
    </xdr:pic>
    <xdr:clientData/>
  </xdr:twoCellAnchor>
  <xdr:twoCellAnchor editAs="oneCell">
    <xdr:from>
      <xdr:col>5</xdr:col>
      <xdr:colOff>168088</xdr:colOff>
      <xdr:row>25</xdr:row>
      <xdr:rowOff>56030</xdr:rowOff>
    </xdr:from>
    <xdr:to>
      <xdr:col>5</xdr:col>
      <xdr:colOff>829236</xdr:colOff>
      <xdr:row>25</xdr:row>
      <xdr:rowOff>718392</xdr:rowOff>
    </xdr:to>
    <xdr:pic>
      <xdr:nvPicPr>
        <xdr:cNvPr id="78" name="Рисунок 77" descr="ÐÐ°ÑÑÐ¸Ð½ÐºÐ¸ Ð¿Ð¾ Ð·Ð°Ð¿ÑÐ¾ÑÑ devireg 61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264" y="8359589"/>
          <a:ext cx="661148" cy="662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134472</xdr:colOff>
      <xdr:row>25</xdr:row>
      <xdr:rowOff>67236</xdr:rowOff>
    </xdr:from>
    <xdr:to>
      <xdr:col>6</xdr:col>
      <xdr:colOff>829236</xdr:colOff>
      <xdr:row>25</xdr:row>
      <xdr:rowOff>761845</xdr:rowOff>
    </xdr:to>
    <xdr:pic>
      <xdr:nvPicPr>
        <xdr:cNvPr id="79" name="Рисунок 78" descr="ÐÐ°ÑÑÐ¸Ð½ÐºÐ¸ Ð¿Ð¾ Ð·Ð°Ð¿ÑÐ¾ÑÑ devireg 85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737" y="8370795"/>
          <a:ext cx="694764" cy="694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18</xdr:row>
      <xdr:rowOff>66675</xdr:rowOff>
    </xdr:from>
    <xdr:to>
      <xdr:col>1</xdr:col>
      <xdr:colOff>742950</xdr:colOff>
      <xdr:row>19</xdr:row>
      <xdr:rowOff>0</xdr:rowOff>
    </xdr:to>
    <xdr:pic>
      <xdr:nvPicPr>
        <xdr:cNvPr id="80" name="Рисунок 79" descr="Ð¢ÐµÑÐ¼Ð¾ÑÐµÐ³ÑÐ»ÑÑÐ¾Ñ ETV-199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38875"/>
          <a:ext cx="6381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209550</xdr:colOff>
      <xdr:row>18</xdr:row>
      <xdr:rowOff>57150</xdr:rowOff>
    </xdr:from>
    <xdr:to>
      <xdr:col>2</xdr:col>
      <xdr:colOff>847725</xdr:colOff>
      <xdr:row>18</xdr:row>
      <xdr:rowOff>695325</xdr:rowOff>
    </xdr:to>
    <xdr:pic>
      <xdr:nvPicPr>
        <xdr:cNvPr id="81" name="Рисунок 80" descr="Ð¢ÐµÑÐ¼Ð¾ÑÐµÐ³ÑÐ»ÑÑÐ¾Ñ ETV-199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6229350"/>
          <a:ext cx="6381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209551</xdr:colOff>
      <xdr:row>18</xdr:row>
      <xdr:rowOff>38101</xdr:rowOff>
    </xdr:from>
    <xdr:to>
      <xdr:col>3</xdr:col>
      <xdr:colOff>800101</xdr:colOff>
      <xdr:row>18</xdr:row>
      <xdr:rowOff>628651</xdr:rowOff>
    </xdr:to>
    <xdr:pic>
      <xdr:nvPicPr>
        <xdr:cNvPr id="82" name="Рисунок 81" descr="Ð¢ÐµÑÐ¼Ð¾ÑÐµÐ³ÑÐ»ÑÑÐ¾Ñ ETI-155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6" y="6210301"/>
          <a:ext cx="59055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295275</xdr:colOff>
      <xdr:row>18</xdr:row>
      <xdr:rowOff>38100</xdr:rowOff>
    </xdr:from>
    <xdr:to>
      <xdr:col>4</xdr:col>
      <xdr:colOff>885825</xdr:colOff>
      <xdr:row>18</xdr:row>
      <xdr:rowOff>628650</xdr:rowOff>
    </xdr:to>
    <xdr:pic>
      <xdr:nvPicPr>
        <xdr:cNvPr id="83" name="Рисунок 82" descr="Ð¢ÐµÑÐ¼Ð¾ÑÐµÐ³ÑÐ»ÑÑÐ¾Ñ ETI-155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6210300"/>
          <a:ext cx="59055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9526</xdr:colOff>
      <xdr:row>25</xdr:row>
      <xdr:rowOff>95251</xdr:rowOff>
    </xdr:from>
    <xdr:to>
      <xdr:col>8</xdr:col>
      <xdr:colOff>3176</xdr:colOff>
      <xdr:row>25</xdr:row>
      <xdr:rowOff>734787</xdr:rowOff>
    </xdr:to>
    <xdr:pic>
      <xdr:nvPicPr>
        <xdr:cNvPr id="84" name="Рисунок 83" descr="ÐÐ°ÑÑÐ¸Ð½ÐºÐ¸ Ð¿Ð¾ Ð·Ð°Ð¿ÑÐ¾ÑÑ 140F1088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1" y="8543926"/>
          <a:ext cx="895350" cy="639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166870</xdr:colOff>
      <xdr:row>25</xdr:row>
      <xdr:rowOff>76200</xdr:rowOff>
    </xdr:from>
    <xdr:to>
      <xdr:col>8</xdr:col>
      <xdr:colOff>761999</xdr:colOff>
      <xdr:row>25</xdr:row>
      <xdr:rowOff>723899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8745" y="8524875"/>
          <a:ext cx="595129" cy="647699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123826</xdr:colOff>
      <xdr:row>25</xdr:row>
      <xdr:rowOff>57151</xdr:rowOff>
    </xdr:from>
    <xdr:to>
      <xdr:col>9</xdr:col>
      <xdr:colOff>809626</xdr:colOff>
      <xdr:row>25</xdr:row>
      <xdr:rowOff>742951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9626" y="8505826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25</xdr:row>
      <xdr:rowOff>76200</xdr:rowOff>
    </xdr:from>
    <xdr:to>
      <xdr:col>10</xdr:col>
      <xdr:colOff>809625</xdr:colOff>
      <xdr:row>25</xdr:row>
      <xdr:rowOff>714375</xdr:rowOff>
    </xdr:to>
    <xdr:pic>
      <xdr:nvPicPr>
        <xdr:cNvPr id="85" name="Рисунок 84" descr="ÐÐ°ÑÑÐ¸Ð½ÐºÐ¸ Ð¿Ð¾ Ð·Ð°Ð¿ÑÐ¾ÑÑ devireg 850 Ð³Ð¸Ð»ÑÐ·Ð° Ð¸ ÐºÑÑÑÐºÐ°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8524875"/>
          <a:ext cx="6381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28578</xdr:colOff>
      <xdr:row>11</xdr:row>
      <xdr:rowOff>104776</xdr:rowOff>
    </xdr:from>
    <xdr:to>
      <xdr:col>10</xdr:col>
      <xdr:colOff>866776</xdr:colOff>
      <xdr:row>11</xdr:row>
      <xdr:rowOff>494946</xdr:rowOff>
    </xdr:to>
    <xdr:pic>
      <xdr:nvPicPr>
        <xdr:cNvPr id="93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5428" y="3638551"/>
          <a:ext cx="857248" cy="390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9525</xdr:colOff>
      <xdr:row>11</xdr:row>
      <xdr:rowOff>114301</xdr:rowOff>
    </xdr:from>
    <xdr:to>
      <xdr:col>12</xdr:col>
      <xdr:colOff>0</xdr:colOff>
      <xdr:row>11</xdr:row>
      <xdr:rowOff>528441</xdr:rowOff>
    </xdr:to>
    <xdr:pic>
      <xdr:nvPicPr>
        <xdr:cNvPr id="94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3648076"/>
          <a:ext cx="838200" cy="414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85726</xdr:colOff>
      <xdr:row>11</xdr:row>
      <xdr:rowOff>85726</xdr:rowOff>
    </xdr:from>
    <xdr:to>
      <xdr:col>13</xdr:col>
      <xdr:colOff>6350</xdr:colOff>
      <xdr:row>11</xdr:row>
      <xdr:rowOff>516105</xdr:rowOff>
    </xdr:to>
    <xdr:pic>
      <xdr:nvPicPr>
        <xdr:cNvPr id="95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6" y="3619501"/>
          <a:ext cx="761999" cy="430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190501</xdr:colOff>
      <xdr:row>11</xdr:row>
      <xdr:rowOff>161925</xdr:rowOff>
    </xdr:from>
    <xdr:to>
      <xdr:col>13</xdr:col>
      <xdr:colOff>666751</xdr:colOff>
      <xdr:row>11</xdr:row>
      <xdr:rowOff>532342</xdr:rowOff>
    </xdr:to>
    <xdr:pic>
      <xdr:nvPicPr>
        <xdr:cNvPr id="96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3876" y="3695700"/>
          <a:ext cx="476250" cy="370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19052</xdr:colOff>
      <xdr:row>11</xdr:row>
      <xdr:rowOff>142877</xdr:rowOff>
    </xdr:from>
    <xdr:to>
      <xdr:col>15</xdr:col>
      <xdr:colOff>6351</xdr:colOff>
      <xdr:row>11</xdr:row>
      <xdr:rowOff>496119</xdr:rowOff>
    </xdr:to>
    <xdr:pic>
      <xdr:nvPicPr>
        <xdr:cNvPr id="97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7302" y="3676652"/>
          <a:ext cx="619124" cy="353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9525</xdr:colOff>
      <xdr:row>11</xdr:row>
      <xdr:rowOff>114300</xdr:rowOff>
    </xdr:from>
    <xdr:to>
      <xdr:col>16</xdr:col>
      <xdr:colOff>6350</xdr:colOff>
      <xdr:row>11</xdr:row>
      <xdr:rowOff>536023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25475" y="3648075"/>
          <a:ext cx="619125" cy="421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28575</xdr:colOff>
      <xdr:row>11</xdr:row>
      <xdr:rowOff>66675</xdr:rowOff>
    </xdr:from>
    <xdr:to>
      <xdr:col>16</xdr:col>
      <xdr:colOff>590550</xdr:colOff>
      <xdr:row>11</xdr:row>
      <xdr:rowOff>596840</xdr:rowOff>
    </xdr:to>
    <xdr:pic>
      <xdr:nvPicPr>
        <xdr:cNvPr id="99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92225" y="3600450"/>
          <a:ext cx="561975" cy="530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76200</xdr:colOff>
      <xdr:row>11</xdr:row>
      <xdr:rowOff>47626</xdr:rowOff>
    </xdr:from>
    <xdr:to>
      <xdr:col>18</xdr:col>
      <xdr:colOff>6350</xdr:colOff>
      <xdr:row>11</xdr:row>
      <xdr:rowOff>569868</xdr:rowOff>
    </xdr:to>
    <xdr:pic>
      <xdr:nvPicPr>
        <xdr:cNvPr id="100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7550" y="3581401"/>
          <a:ext cx="542925" cy="522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28575</xdr:colOff>
      <xdr:row>25</xdr:row>
      <xdr:rowOff>133350</xdr:rowOff>
    </xdr:from>
    <xdr:to>
      <xdr:col>15</xdr:col>
      <xdr:colOff>561975</xdr:colOff>
      <xdr:row>25</xdr:row>
      <xdr:rowOff>666750</xdr:rowOff>
    </xdr:to>
    <xdr:pic>
      <xdr:nvPicPr>
        <xdr:cNvPr id="101" name="Рисунок 100" descr="http://terneo.ua/images/cms/data/r10-4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4525" y="7772400"/>
          <a:ext cx="5334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47625</xdr:colOff>
      <xdr:row>3</xdr:row>
      <xdr:rowOff>63500</xdr:rowOff>
    </xdr:from>
    <xdr:to>
      <xdr:col>17</xdr:col>
      <xdr:colOff>523875</xdr:colOff>
      <xdr:row>7</xdr:row>
      <xdr:rowOff>63500</xdr:rowOff>
    </xdr:to>
    <xdr:pic>
      <xdr:nvPicPr>
        <xdr:cNvPr id="53" name="Рисунок 15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683500" y="746125"/>
          <a:ext cx="652462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0000"/>
  </sheetPr>
  <dimension ref="A1:S273"/>
  <sheetViews>
    <sheetView view="pageLayout" zoomScale="85" zoomScaleNormal="70" zoomScaleSheetLayoutView="85" zoomScalePageLayoutView="85" workbookViewId="0">
      <selection activeCell="E132" sqref="E132"/>
    </sheetView>
  </sheetViews>
  <sheetFormatPr defaultRowHeight="15"/>
  <cols>
    <col min="1" max="1" width="18" customWidth="1"/>
    <col min="2" max="2" width="18.85546875" customWidth="1"/>
    <col min="3" max="3" width="10.5703125" customWidth="1"/>
    <col min="4" max="4" width="13.7109375" customWidth="1"/>
    <col min="5" max="5" width="12.85546875" customWidth="1"/>
    <col min="6" max="6" width="2.5703125" hidden="1" customWidth="1"/>
    <col min="7" max="7" width="11.42578125" customWidth="1"/>
    <col min="8" max="8" width="9.42578125" customWidth="1"/>
    <col min="9" max="9" width="10.140625" customWidth="1"/>
    <col min="14" max="18" width="9.140625" hidden="1" customWidth="1"/>
  </cols>
  <sheetData>
    <row r="1" spans="1:13" ht="39" customHeight="1" thickBot="1">
      <c r="B1" s="1"/>
      <c r="C1" s="701" t="s">
        <v>0</v>
      </c>
      <c r="D1" s="701"/>
      <c r="E1" s="702" t="s">
        <v>1</v>
      </c>
      <c r="F1" s="702"/>
      <c r="G1" s="702"/>
      <c r="H1" s="702"/>
      <c r="I1" s="688" t="s">
        <v>230</v>
      </c>
      <c r="J1" s="689"/>
      <c r="K1" s="689"/>
      <c r="L1" s="689"/>
      <c r="M1" s="689"/>
    </row>
    <row r="2" spans="1:13" ht="11.25" customHeight="1" thickTop="1" thickBot="1">
      <c r="A2" s="621" t="s">
        <v>2</v>
      </c>
      <c r="B2" s="621"/>
      <c r="C2" s="633" t="s">
        <v>3</v>
      </c>
      <c r="D2" s="631" t="s">
        <v>4</v>
      </c>
      <c r="E2" s="635" t="s">
        <v>5</v>
      </c>
      <c r="F2" s="138"/>
      <c r="G2" s="698" t="s">
        <v>6</v>
      </c>
      <c r="H2" s="700" t="s">
        <v>7</v>
      </c>
      <c r="I2" s="689"/>
      <c r="J2" s="689"/>
      <c r="K2" s="689"/>
      <c r="L2" s="689"/>
      <c r="M2" s="689"/>
    </row>
    <row r="3" spans="1:13" ht="18.75" customHeight="1" thickTop="1" thickBot="1">
      <c r="A3" s="2" t="s">
        <v>8</v>
      </c>
      <c r="B3" s="2" t="s">
        <v>9</v>
      </c>
      <c r="C3" s="669"/>
      <c r="D3" s="670"/>
      <c r="E3" s="697"/>
      <c r="F3" s="139"/>
      <c r="G3" s="621"/>
      <c r="H3" s="700"/>
      <c r="I3" s="689"/>
      <c r="J3" s="689"/>
      <c r="K3" s="689"/>
      <c r="L3" s="689"/>
      <c r="M3" s="689"/>
    </row>
    <row r="4" spans="1:13" ht="15" customHeight="1" thickTop="1">
      <c r="A4" s="3">
        <v>0.9</v>
      </c>
      <c r="B4" s="3">
        <v>1.1000000000000001</v>
      </c>
      <c r="C4" s="3">
        <v>8.86</v>
      </c>
      <c r="D4" s="3">
        <v>150</v>
      </c>
      <c r="E4" s="550">
        <v>1710</v>
      </c>
      <c r="F4" s="142"/>
      <c r="G4" s="3">
        <v>2</v>
      </c>
      <c r="H4" s="4">
        <v>14</v>
      </c>
      <c r="M4" s="5"/>
    </row>
    <row r="5" spans="1:13" ht="15" customHeight="1">
      <c r="A5" s="6">
        <v>1.4</v>
      </c>
      <c r="B5" s="6">
        <v>1.7</v>
      </c>
      <c r="C5" s="6">
        <v>13.75</v>
      </c>
      <c r="D5" s="6">
        <v>220</v>
      </c>
      <c r="E5" s="239">
        <v>2050</v>
      </c>
      <c r="F5" s="143"/>
      <c r="G5" s="8">
        <v>3</v>
      </c>
      <c r="H5" s="7">
        <v>21</v>
      </c>
      <c r="M5" s="5"/>
    </row>
    <row r="6" spans="1:13" ht="15" customHeight="1">
      <c r="A6" s="9">
        <v>1.9</v>
      </c>
      <c r="B6" s="9">
        <v>2.2999999999999998</v>
      </c>
      <c r="C6" s="9">
        <v>18.5</v>
      </c>
      <c r="D6" s="9">
        <v>300</v>
      </c>
      <c r="E6" s="550">
        <v>2520</v>
      </c>
      <c r="F6" s="144"/>
      <c r="G6" s="11">
        <v>4</v>
      </c>
      <c r="H6" s="10">
        <v>28</v>
      </c>
      <c r="M6" s="5"/>
    </row>
    <row r="7" spans="1:13" ht="15" customHeight="1">
      <c r="A7" s="6">
        <v>2.5</v>
      </c>
      <c r="B7" s="6">
        <v>3.1</v>
      </c>
      <c r="C7" s="6">
        <v>24.8</v>
      </c>
      <c r="D7" s="6">
        <v>400</v>
      </c>
      <c r="E7" s="239">
        <v>2670</v>
      </c>
      <c r="F7" s="143"/>
      <c r="G7" s="8">
        <v>5</v>
      </c>
      <c r="H7" s="7">
        <v>35</v>
      </c>
      <c r="I7" s="662"/>
      <c r="J7" s="663"/>
      <c r="K7" s="663"/>
      <c r="M7" s="5"/>
    </row>
    <row r="8" spans="1:13" ht="15" customHeight="1">
      <c r="A8" s="9">
        <v>3.1</v>
      </c>
      <c r="B8" s="9">
        <v>3.9</v>
      </c>
      <c r="C8" s="9">
        <v>31</v>
      </c>
      <c r="D8" s="9">
        <v>500</v>
      </c>
      <c r="E8" s="550">
        <v>2990</v>
      </c>
      <c r="F8" s="144"/>
      <c r="G8" s="11">
        <v>7</v>
      </c>
      <c r="H8" s="10">
        <v>49</v>
      </c>
      <c r="I8" s="662"/>
      <c r="J8" s="663"/>
      <c r="K8" s="663"/>
      <c r="M8" s="5"/>
    </row>
    <row r="9" spans="1:13" ht="15" customHeight="1">
      <c r="A9" s="6">
        <v>3.5</v>
      </c>
      <c r="B9" s="6">
        <v>4.3</v>
      </c>
      <c r="C9" s="6">
        <v>34.700000000000003</v>
      </c>
      <c r="D9" s="6">
        <v>600</v>
      </c>
      <c r="E9" s="239">
        <v>3250</v>
      </c>
      <c r="F9" s="143"/>
      <c r="G9" s="8">
        <v>7</v>
      </c>
      <c r="H9" s="7">
        <v>49</v>
      </c>
      <c r="M9" s="5"/>
    </row>
    <row r="10" spans="1:13" ht="15" customHeight="1">
      <c r="A10" s="9">
        <v>4.0999999999999996</v>
      </c>
      <c r="B10" s="9">
        <v>5.0999999999999996</v>
      </c>
      <c r="C10" s="9">
        <v>40.6</v>
      </c>
      <c r="D10" s="9">
        <v>700</v>
      </c>
      <c r="E10" s="550">
        <v>3510</v>
      </c>
      <c r="F10" s="144"/>
      <c r="G10" s="11">
        <v>9</v>
      </c>
      <c r="H10" s="10">
        <v>63</v>
      </c>
      <c r="M10" s="5"/>
    </row>
    <row r="11" spans="1:13" ht="15" customHeight="1">
      <c r="A11" s="6">
        <v>4.9000000000000004</v>
      </c>
      <c r="B11" s="6">
        <v>6.2</v>
      </c>
      <c r="C11" s="6">
        <v>49.4</v>
      </c>
      <c r="D11" s="6">
        <v>850</v>
      </c>
      <c r="E11" s="239">
        <v>4110</v>
      </c>
      <c r="F11" s="143"/>
      <c r="G11" s="8">
        <v>10</v>
      </c>
      <c r="H11" s="7">
        <v>70</v>
      </c>
      <c r="M11" s="5"/>
    </row>
    <row r="12" spans="1:13" ht="15" customHeight="1">
      <c r="A12" s="9">
        <v>5.8</v>
      </c>
      <c r="B12" s="9">
        <v>7.3</v>
      </c>
      <c r="C12" s="9">
        <v>58.1</v>
      </c>
      <c r="D12" s="9">
        <v>1000</v>
      </c>
      <c r="E12" s="550">
        <v>4950</v>
      </c>
      <c r="F12" s="144"/>
      <c r="G12" s="11">
        <v>12</v>
      </c>
      <c r="H12" s="10">
        <v>84</v>
      </c>
      <c r="M12" s="5"/>
    </row>
    <row r="13" spans="1:13" ht="15" customHeight="1">
      <c r="A13" s="6">
        <v>7.3</v>
      </c>
      <c r="B13" s="6">
        <v>9.1</v>
      </c>
      <c r="C13" s="6">
        <v>72.7</v>
      </c>
      <c r="D13" s="6">
        <v>1250</v>
      </c>
      <c r="E13" s="239">
        <v>5720</v>
      </c>
      <c r="F13" s="143"/>
      <c r="G13" s="8">
        <v>15</v>
      </c>
      <c r="H13" s="7">
        <v>105</v>
      </c>
      <c r="I13" s="677"/>
      <c r="J13" s="677"/>
      <c r="K13" s="677"/>
      <c r="L13" s="677"/>
      <c r="M13" s="677"/>
    </row>
    <row r="14" spans="1:13" ht="15" customHeight="1">
      <c r="A14" s="9">
        <v>8.6999999999999993</v>
      </c>
      <c r="B14" s="9">
        <v>10.9</v>
      </c>
      <c r="C14" s="9">
        <v>87.3</v>
      </c>
      <c r="D14" s="9">
        <v>1500</v>
      </c>
      <c r="E14" s="550">
        <v>6870</v>
      </c>
      <c r="F14" s="144"/>
      <c r="G14" s="11">
        <v>18</v>
      </c>
      <c r="H14" s="10">
        <v>126</v>
      </c>
      <c r="I14" s="677"/>
      <c r="J14" s="677"/>
      <c r="K14" s="677"/>
      <c r="L14" s="677"/>
      <c r="M14" s="677"/>
    </row>
    <row r="15" spans="1:13" ht="15" customHeight="1">
      <c r="A15" s="6">
        <v>9.9</v>
      </c>
      <c r="B15" s="6">
        <v>12.4</v>
      </c>
      <c r="C15" s="6">
        <v>99</v>
      </c>
      <c r="D15" s="6">
        <v>1700</v>
      </c>
      <c r="E15" s="239">
        <v>7540</v>
      </c>
      <c r="F15" s="143"/>
      <c r="G15" s="8">
        <v>20</v>
      </c>
      <c r="H15" s="7">
        <v>140</v>
      </c>
      <c r="I15" s="677"/>
      <c r="J15" s="677"/>
      <c r="K15" s="677"/>
      <c r="L15" s="677"/>
      <c r="M15" s="677"/>
    </row>
    <row r="16" spans="1:13" ht="15" customHeight="1">
      <c r="A16" s="9">
        <v>11.1</v>
      </c>
      <c r="B16" s="9">
        <v>13.8</v>
      </c>
      <c r="C16" s="9">
        <v>110.7</v>
      </c>
      <c r="D16" s="9">
        <v>1900</v>
      </c>
      <c r="E16" s="550">
        <v>8410</v>
      </c>
      <c r="F16" s="144"/>
      <c r="G16" s="11">
        <v>23</v>
      </c>
      <c r="H16" s="10">
        <v>161</v>
      </c>
      <c r="M16" s="5"/>
    </row>
    <row r="17" spans="1:13" ht="15" customHeight="1">
      <c r="A17" s="6">
        <v>12.2</v>
      </c>
      <c r="B17" s="6">
        <v>15.3</v>
      </c>
      <c r="C17" s="6">
        <v>122.4</v>
      </c>
      <c r="D17" s="6">
        <v>2100</v>
      </c>
      <c r="E17" s="239">
        <v>8970</v>
      </c>
      <c r="F17" s="143"/>
      <c r="G17" s="8">
        <v>25</v>
      </c>
      <c r="H17" s="7">
        <v>175</v>
      </c>
      <c r="M17" s="5"/>
    </row>
    <row r="18" spans="1:13" ht="15" customHeight="1">
      <c r="A18" s="9">
        <v>13.4</v>
      </c>
      <c r="B18" s="9">
        <v>16.8</v>
      </c>
      <c r="C18" s="9">
        <v>134.1</v>
      </c>
      <c r="D18" s="9">
        <v>2300</v>
      </c>
      <c r="E18" s="550">
        <v>9620</v>
      </c>
      <c r="F18" s="144"/>
      <c r="G18" s="11">
        <v>27</v>
      </c>
      <c r="H18" s="10">
        <v>189</v>
      </c>
      <c r="I18" s="690" t="s">
        <v>149</v>
      </c>
      <c r="J18" s="663"/>
      <c r="K18" s="663"/>
      <c r="L18" s="663"/>
      <c r="M18" s="663"/>
    </row>
    <row r="19" spans="1:13" ht="15" customHeight="1">
      <c r="A19" s="6">
        <v>15.2</v>
      </c>
      <c r="B19" s="6">
        <v>19</v>
      </c>
      <c r="C19" s="6">
        <v>151.6</v>
      </c>
      <c r="D19" s="6">
        <v>2600</v>
      </c>
      <c r="E19" s="239">
        <v>11120</v>
      </c>
      <c r="F19" s="143"/>
      <c r="G19" s="8">
        <v>31</v>
      </c>
      <c r="H19" s="7">
        <v>217</v>
      </c>
      <c r="I19" s="662"/>
      <c r="J19" s="663"/>
      <c r="K19" s="663"/>
      <c r="L19" s="663"/>
      <c r="M19" s="663"/>
    </row>
    <row r="20" spans="1:13" ht="15" customHeight="1">
      <c r="A20" s="9">
        <v>19.7</v>
      </c>
      <c r="B20" s="9">
        <v>24.7</v>
      </c>
      <c r="C20" s="9">
        <v>197</v>
      </c>
      <c r="D20" s="9">
        <v>3350</v>
      </c>
      <c r="E20" s="550">
        <v>14300</v>
      </c>
      <c r="F20" s="144"/>
      <c r="G20" s="11">
        <v>40</v>
      </c>
      <c r="H20" s="10">
        <v>280</v>
      </c>
      <c r="I20" s="662"/>
      <c r="J20" s="663"/>
      <c r="K20" s="663"/>
      <c r="L20" s="663"/>
      <c r="M20" s="663"/>
    </row>
    <row r="21" spans="1:13" s="261" customFormat="1" ht="13.5" customHeight="1">
      <c r="A21" s="123"/>
      <c r="B21" s="123"/>
      <c r="C21" s="123"/>
      <c r="D21" s="123"/>
      <c r="E21" s="314"/>
      <c r="F21" s="315"/>
      <c r="G21" s="123"/>
      <c r="H21" s="127"/>
      <c r="I21" s="312"/>
      <c r="J21" s="313"/>
      <c r="K21" s="313"/>
      <c r="L21" s="313"/>
      <c r="M21" s="313"/>
    </row>
    <row r="22" spans="1:13" s="261" customFormat="1" ht="13.5" customHeight="1">
      <c r="A22" s="316"/>
      <c r="B22" s="316"/>
      <c r="C22" s="686" t="s">
        <v>0</v>
      </c>
      <c r="D22" s="686"/>
      <c r="E22" s="687" t="s">
        <v>520</v>
      </c>
      <c r="F22" s="687"/>
      <c r="G22" s="687"/>
      <c r="H22" s="687"/>
      <c r="I22" s="312"/>
      <c r="J22" s="313"/>
      <c r="K22" s="313"/>
      <c r="L22" s="313"/>
      <c r="M22" s="313"/>
    </row>
    <row r="23" spans="1:13" s="261" customFormat="1" ht="13.5" customHeight="1">
      <c r="A23" s="316"/>
      <c r="B23" s="316"/>
      <c r="C23" s="686"/>
      <c r="D23" s="686"/>
      <c r="E23" s="687"/>
      <c r="F23" s="687"/>
      <c r="G23" s="687"/>
      <c r="H23" s="687"/>
      <c r="I23" s="312"/>
      <c r="J23" s="313"/>
      <c r="K23" s="313"/>
      <c r="L23" s="313"/>
      <c r="M23" s="313"/>
    </row>
    <row r="24" spans="1:13" s="261" customFormat="1" ht="19.5" thickBot="1">
      <c r="A24" s="703" t="s">
        <v>516</v>
      </c>
      <c r="B24" s="704"/>
      <c r="C24" s="704"/>
      <c r="D24" s="704"/>
      <c r="E24" s="704"/>
      <c r="F24" s="704"/>
      <c r="G24" s="704"/>
      <c r="H24" s="704"/>
      <c r="I24" s="662"/>
      <c r="J24" s="663"/>
      <c r="K24" s="663"/>
      <c r="M24" s="309"/>
    </row>
    <row r="25" spans="1:13" s="261" customFormat="1" ht="20.25" thickTop="1" thickBot="1">
      <c r="A25" s="653" t="s">
        <v>2</v>
      </c>
      <c r="B25" s="654"/>
      <c r="C25" s="633" t="s">
        <v>3</v>
      </c>
      <c r="D25" s="631" t="s">
        <v>4</v>
      </c>
      <c r="E25" s="629" t="s">
        <v>5</v>
      </c>
      <c r="F25" s="307"/>
      <c r="G25" s="627" t="s">
        <v>6</v>
      </c>
      <c r="H25" s="627" t="s">
        <v>7</v>
      </c>
      <c r="I25" s="662"/>
      <c r="J25" s="663"/>
      <c r="K25" s="663"/>
      <c r="M25" s="309"/>
    </row>
    <row r="26" spans="1:13" s="261" customFormat="1" ht="20.25" thickTop="1" thickBot="1">
      <c r="A26" s="12" t="s">
        <v>484</v>
      </c>
      <c r="B26" s="12" t="s">
        <v>483</v>
      </c>
      <c r="C26" s="634"/>
      <c r="D26" s="632"/>
      <c r="E26" s="630"/>
      <c r="F26" s="308"/>
      <c r="G26" s="628"/>
      <c r="H26" s="664"/>
      <c r="M26" s="309"/>
    </row>
    <row r="27" spans="1:13" s="261" customFormat="1" ht="18.75">
      <c r="A27" s="13" t="s">
        <v>485</v>
      </c>
      <c r="B27" s="13" t="s">
        <v>495</v>
      </c>
      <c r="C27" s="13">
        <v>9</v>
      </c>
      <c r="D27" s="13">
        <v>75</v>
      </c>
      <c r="E27" s="13">
        <v>905</v>
      </c>
      <c r="F27" s="152"/>
      <c r="G27" s="14">
        <v>2</v>
      </c>
      <c r="H27" s="15">
        <v>20</v>
      </c>
      <c r="M27" s="309"/>
    </row>
    <row r="28" spans="1:13" s="261" customFormat="1" ht="18.75">
      <c r="A28" s="6" t="s">
        <v>487</v>
      </c>
      <c r="B28" s="6" t="s">
        <v>496</v>
      </c>
      <c r="C28" s="6">
        <v>14.5</v>
      </c>
      <c r="D28" s="6">
        <v>150</v>
      </c>
      <c r="E28" s="6">
        <v>946</v>
      </c>
      <c r="F28" s="153"/>
      <c r="G28" s="8">
        <v>3</v>
      </c>
      <c r="H28" s="20">
        <v>30</v>
      </c>
      <c r="M28" s="309"/>
    </row>
    <row r="29" spans="1:13" s="261" customFormat="1" ht="18.75">
      <c r="A29" s="13" t="s">
        <v>489</v>
      </c>
      <c r="B29" s="13" t="s">
        <v>497</v>
      </c>
      <c r="C29" s="13">
        <v>15</v>
      </c>
      <c r="D29" s="13">
        <v>225</v>
      </c>
      <c r="E29" s="13">
        <v>1166</v>
      </c>
      <c r="F29" s="152"/>
      <c r="G29" s="14">
        <v>3</v>
      </c>
      <c r="H29" s="15">
        <v>30</v>
      </c>
      <c r="I29" s="662"/>
      <c r="J29" s="663"/>
      <c r="K29" s="663"/>
      <c r="M29" s="309"/>
    </row>
    <row r="30" spans="1:13" s="261" customFormat="1" ht="18.75">
      <c r="A30" s="6" t="s">
        <v>486</v>
      </c>
      <c r="B30" s="6" t="s">
        <v>498</v>
      </c>
      <c r="C30" s="6">
        <v>21.5</v>
      </c>
      <c r="D30" s="6">
        <v>300</v>
      </c>
      <c r="E30" s="6">
        <v>1577</v>
      </c>
      <c r="F30" s="153"/>
      <c r="G30" s="8">
        <v>5</v>
      </c>
      <c r="H30" s="20">
        <v>50</v>
      </c>
      <c r="I30" s="668"/>
      <c r="J30" s="662"/>
      <c r="K30" s="662"/>
      <c r="M30" s="309"/>
    </row>
    <row r="31" spans="1:13" s="261" customFormat="1" ht="18.75">
      <c r="A31" s="13" t="s">
        <v>488</v>
      </c>
      <c r="B31" s="13" t="s">
        <v>499</v>
      </c>
      <c r="C31" s="13">
        <v>30</v>
      </c>
      <c r="D31" s="13">
        <v>375</v>
      </c>
      <c r="E31" s="13">
        <v>1739</v>
      </c>
      <c r="F31" s="152"/>
      <c r="G31" s="14">
        <v>6</v>
      </c>
      <c r="H31" s="15">
        <v>60</v>
      </c>
      <c r="I31" s="662"/>
      <c r="J31" s="663"/>
      <c r="K31" s="663"/>
      <c r="M31" s="309"/>
    </row>
    <row r="32" spans="1:13" s="261" customFormat="1" ht="18.75">
      <c r="A32" s="6" t="s">
        <v>490</v>
      </c>
      <c r="B32" s="6" t="s">
        <v>500</v>
      </c>
      <c r="C32" s="6">
        <v>37.5</v>
      </c>
      <c r="D32" s="6">
        <v>450</v>
      </c>
      <c r="E32" s="6">
        <v>2037</v>
      </c>
      <c r="F32" s="153"/>
      <c r="G32" s="8">
        <v>8</v>
      </c>
      <c r="H32" s="20">
        <v>80</v>
      </c>
      <c r="I32" s="666" t="s">
        <v>11</v>
      </c>
      <c r="J32" s="667"/>
      <c r="K32" s="667"/>
      <c r="L32" s="667"/>
      <c r="M32" s="667"/>
    </row>
    <row r="33" spans="1:13" s="261" customFormat="1" ht="18.75">
      <c r="A33" s="13" t="s">
        <v>491</v>
      </c>
      <c r="B33" s="13" t="s">
        <v>501</v>
      </c>
      <c r="C33" s="13">
        <v>43</v>
      </c>
      <c r="D33" s="13">
        <v>525</v>
      </c>
      <c r="E33" s="13">
        <v>2136</v>
      </c>
      <c r="F33" s="152"/>
      <c r="G33" s="14">
        <v>9</v>
      </c>
      <c r="H33" s="15">
        <v>90</v>
      </c>
      <c r="I33" s="662"/>
      <c r="J33" s="663"/>
      <c r="K33" s="663"/>
      <c r="M33" s="309"/>
    </row>
    <row r="34" spans="1:13" s="261" customFormat="1" ht="18.75">
      <c r="A34" s="6" t="s">
        <v>492</v>
      </c>
      <c r="B34" s="6" t="s">
        <v>502</v>
      </c>
      <c r="C34" s="6">
        <v>69.5</v>
      </c>
      <c r="D34" s="6">
        <v>900</v>
      </c>
      <c r="E34" s="6">
        <v>3552</v>
      </c>
      <c r="F34" s="153"/>
      <c r="G34" s="8">
        <v>14</v>
      </c>
      <c r="H34" s="20">
        <v>140</v>
      </c>
      <c r="I34" s="662"/>
      <c r="J34" s="663"/>
      <c r="K34" s="663"/>
      <c r="M34" s="309"/>
    </row>
    <row r="35" spans="1:13" s="261" customFormat="1" ht="18.75">
      <c r="A35" s="13" t="s">
        <v>493</v>
      </c>
      <c r="B35" s="13" t="s">
        <v>503</v>
      </c>
      <c r="C35" s="13">
        <v>105</v>
      </c>
      <c r="D35" s="13">
        <v>1200</v>
      </c>
      <c r="E35" s="13">
        <v>4238</v>
      </c>
      <c r="F35" s="152"/>
      <c r="G35" s="14">
        <v>21</v>
      </c>
      <c r="H35" s="15">
        <v>210</v>
      </c>
      <c r="I35" s="662"/>
      <c r="J35" s="663"/>
      <c r="K35" s="663"/>
      <c r="M35" s="309"/>
    </row>
    <row r="36" spans="1:13" s="261" customFormat="1" ht="18.75">
      <c r="A36" s="6" t="s">
        <v>494</v>
      </c>
      <c r="B36" s="6" t="s">
        <v>504</v>
      </c>
      <c r="C36" s="6">
        <v>111</v>
      </c>
      <c r="D36" s="6">
        <v>1500</v>
      </c>
      <c r="E36" s="6">
        <v>4778</v>
      </c>
      <c r="F36" s="153"/>
      <c r="G36" s="8">
        <v>23</v>
      </c>
      <c r="H36" s="20">
        <v>230</v>
      </c>
      <c r="I36" s="662"/>
      <c r="J36" s="663"/>
      <c r="K36" s="663"/>
      <c r="M36" s="309"/>
    </row>
    <row r="37" spans="1:13" s="261" customFormat="1" ht="13.5" customHeight="1">
      <c r="A37" s="123"/>
      <c r="B37" s="123"/>
      <c r="C37" s="123"/>
      <c r="D37" s="123"/>
      <c r="E37" s="314"/>
      <c r="F37" s="315"/>
      <c r="G37" s="123"/>
      <c r="H37" s="127"/>
      <c r="I37" s="312"/>
      <c r="J37" s="313"/>
      <c r="K37" s="313"/>
      <c r="L37" s="313"/>
      <c r="M37" s="313"/>
    </row>
    <row r="38" spans="1:13" ht="41.25" customHeight="1" thickBot="1">
      <c r="C38" s="699" t="s">
        <v>0</v>
      </c>
      <c r="D38" s="699"/>
      <c r="E38" s="665" t="s">
        <v>312</v>
      </c>
      <c r="F38" s="665"/>
      <c r="G38" s="665"/>
      <c r="H38" s="665"/>
      <c r="M38" s="5"/>
    </row>
    <row r="39" spans="1:13" ht="13.5" customHeight="1" thickTop="1" thickBot="1">
      <c r="A39" s="621" t="s">
        <v>2</v>
      </c>
      <c r="B39" s="621"/>
      <c r="C39" s="633" t="s">
        <v>3</v>
      </c>
      <c r="D39" s="631" t="s">
        <v>4</v>
      </c>
      <c r="E39" s="635" t="s">
        <v>5</v>
      </c>
      <c r="F39" s="145"/>
      <c r="G39" s="640" t="s">
        <v>6</v>
      </c>
      <c r="H39" s="637" t="s">
        <v>7</v>
      </c>
      <c r="M39" s="5"/>
    </row>
    <row r="40" spans="1:13" ht="18" customHeight="1" thickTop="1" thickBot="1">
      <c r="A40" s="19" t="s">
        <v>8</v>
      </c>
      <c r="B40" s="19" t="s">
        <v>10</v>
      </c>
      <c r="C40" s="658"/>
      <c r="D40" s="659"/>
      <c r="E40" s="660"/>
      <c r="F40" s="146"/>
      <c r="G40" s="661"/>
      <c r="H40" s="638"/>
      <c r="M40" s="5"/>
    </row>
    <row r="41" spans="1:13" ht="17.25" customHeight="1" thickTop="1">
      <c r="A41" s="21">
        <v>0.88888888888888884</v>
      </c>
      <c r="B41" s="21">
        <v>1</v>
      </c>
      <c r="C41" s="6">
        <v>8.5</v>
      </c>
      <c r="D41" s="6">
        <v>160</v>
      </c>
      <c r="E41" s="564">
        <v>1040</v>
      </c>
      <c r="F41" s="147"/>
      <c r="G41" s="8">
        <v>2</v>
      </c>
      <c r="H41" s="20">
        <v>14</v>
      </c>
      <c r="I41" s="16"/>
      <c r="J41" s="17"/>
      <c r="K41" s="17"/>
      <c r="M41" s="5"/>
    </row>
    <row r="42" spans="1:13" ht="17.25" customHeight="1">
      <c r="A42" s="124">
        <v>1.4444444444444444</v>
      </c>
      <c r="B42" s="124">
        <v>1.8</v>
      </c>
      <c r="C42" s="122">
        <v>14.5</v>
      </c>
      <c r="D42" s="122">
        <v>260</v>
      </c>
      <c r="E42" s="563">
        <v>1270</v>
      </c>
      <c r="F42" s="148"/>
      <c r="G42" s="125">
        <v>3</v>
      </c>
      <c r="H42" s="126">
        <v>21</v>
      </c>
    </row>
    <row r="43" spans="1:13" ht="17.25" customHeight="1">
      <c r="A43" s="21">
        <v>1.7777777777777777</v>
      </c>
      <c r="B43" s="21">
        <v>2.2999999999999998</v>
      </c>
      <c r="C43" s="6">
        <v>18.5</v>
      </c>
      <c r="D43" s="6">
        <v>320</v>
      </c>
      <c r="E43" s="564">
        <v>1470</v>
      </c>
      <c r="F43" s="147"/>
      <c r="G43" s="8">
        <v>4</v>
      </c>
      <c r="H43" s="20">
        <v>28</v>
      </c>
      <c r="I43" s="693" t="s">
        <v>517</v>
      </c>
      <c r="J43" s="694"/>
      <c r="K43" s="694"/>
      <c r="L43" s="694"/>
      <c r="M43" s="694"/>
    </row>
    <row r="44" spans="1:13" ht="17.25" customHeight="1">
      <c r="A44" s="124">
        <v>2.4</v>
      </c>
      <c r="B44" s="124">
        <v>3</v>
      </c>
      <c r="C44" s="122">
        <v>24</v>
      </c>
      <c r="D44" s="122">
        <v>420</v>
      </c>
      <c r="E44" s="563">
        <v>1660</v>
      </c>
      <c r="F44" s="148"/>
      <c r="G44" s="125">
        <v>5</v>
      </c>
      <c r="H44" s="126">
        <v>35</v>
      </c>
      <c r="I44" s="693"/>
      <c r="J44" s="694"/>
      <c r="K44" s="694"/>
      <c r="L44" s="694"/>
      <c r="M44" s="694"/>
    </row>
    <row r="45" spans="1:13" ht="17.25" customHeight="1">
      <c r="A45" s="21">
        <v>2.8888888888888888</v>
      </c>
      <c r="B45" s="21">
        <v>3.4666666666666668</v>
      </c>
      <c r="C45" s="6">
        <v>28.4</v>
      </c>
      <c r="D45" s="6">
        <v>520</v>
      </c>
      <c r="E45" s="564">
        <v>1770</v>
      </c>
      <c r="F45" s="147"/>
      <c r="G45" s="8">
        <v>6</v>
      </c>
      <c r="H45" s="20">
        <v>42</v>
      </c>
      <c r="I45" s="693"/>
      <c r="J45" s="694"/>
      <c r="K45" s="694"/>
      <c r="L45" s="694"/>
      <c r="M45" s="694"/>
    </row>
    <row r="46" spans="1:13" ht="17.25" customHeight="1">
      <c r="A46" s="124">
        <v>3.4</v>
      </c>
      <c r="B46" s="124">
        <v>4.3</v>
      </c>
      <c r="C46" s="122">
        <v>34.4</v>
      </c>
      <c r="D46" s="122">
        <v>600</v>
      </c>
      <c r="E46" s="563">
        <v>2010</v>
      </c>
      <c r="F46" s="148"/>
      <c r="G46" s="125">
        <v>7</v>
      </c>
      <c r="H46" s="126">
        <v>49</v>
      </c>
      <c r="I46" s="16"/>
      <c r="J46" s="17"/>
      <c r="K46" s="17"/>
      <c r="M46" s="5"/>
    </row>
    <row r="47" spans="1:13" ht="17.25" customHeight="1">
      <c r="A47" s="21">
        <v>3.7777777777777777</v>
      </c>
      <c r="B47" s="21">
        <v>4.8</v>
      </c>
      <c r="C47" s="6">
        <v>37.9</v>
      </c>
      <c r="D47" s="6">
        <v>680</v>
      </c>
      <c r="E47" s="564">
        <v>2120</v>
      </c>
      <c r="F47" s="147"/>
      <c r="G47" s="8">
        <v>8</v>
      </c>
      <c r="H47" s="20">
        <v>56</v>
      </c>
      <c r="I47" s="16"/>
      <c r="J47" s="17"/>
      <c r="K47" s="17"/>
      <c r="M47" s="5"/>
    </row>
    <row r="48" spans="1:13" ht="17.25" customHeight="1">
      <c r="A48" s="124">
        <v>4.6111111111111107</v>
      </c>
      <c r="B48" s="124">
        <v>5.7</v>
      </c>
      <c r="C48" s="122">
        <v>46.1</v>
      </c>
      <c r="D48" s="122">
        <v>830</v>
      </c>
      <c r="E48" s="563">
        <v>2570</v>
      </c>
      <c r="F48" s="148"/>
      <c r="G48" s="125">
        <v>10</v>
      </c>
      <c r="H48" s="126">
        <v>70</v>
      </c>
      <c r="I48" s="16"/>
      <c r="J48" s="17"/>
      <c r="K48" s="17"/>
      <c r="M48" s="5"/>
    </row>
    <row r="49" spans="1:13" ht="17.25" customHeight="1">
      <c r="A49" s="21">
        <v>5.7</v>
      </c>
      <c r="B49" s="21">
        <v>7.2</v>
      </c>
      <c r="C49" s="6">
        <v>57.5</v>
      </c>
      <c r="D49" s="6">
        <v>1000</v>
      </c>
      <c r="E49" s="564">
        <v>2780</v>
      </c>
      <c r="F49" s="147"/>
      <c r="G49" s="8">
        <v>12</v>
      </c>
      <c r="H49" s="20">
        <v>84</v>
      </c>
    </row>
    <row r="50" spans="1:13" ht="17.25" customHeight="1">
      <c r="A50" s="124">
        <v>6.9</v>
      </c>
      <c r="B50" s="124">
        <v>8.6</v>
      </c>
      <c r="C50" s="122">
        <v>68.900000000000006</v>
      </c>
      <c r="D50" s="122">
        <v>1200</v>
      </c>
      <c r="E50" s="563">
        <v>3430</v>
      </c>
      <c r="F50" s="148"/>
      <c r="G50" s="125">
        <v>14</v>
      </c>
      <c r="H50" s="126">
        <v>98</v>
      </c>
      <c r="I50" s="16"/>
      <c r="J50" s="17"/>
      <c r="K50" s="17"/>
      <c r="M50" s="5"/>
    </row>
    <row r="51" spans="1:13" ht="17.25" customHeight="1">
      <c r="A51" s="21">
        <v>8.3333333333333339</v>
      </c>
      <c r="B51" s="21">
        <v>10.4</v>
      </c>
      <c r="C51" s="6">
        <v>83.2</v>
      </c>
      <c r="D51" s="6">
        <v>1500</v>
      </c>
      <c r="E51" s="564">
        <v>3850</v>
      </c>
      <c r="F51" s="147"/>
      <c r="G51" s="8">
        <v>17</v>
      </c>
      <c r="H51" s="20">
        <v>119</v>
      </c>
      <c r="I51" s="16"/>
      <c r="J51" s="17"/>
      <c r="K51" s="17"/>
      <c r="M51" s="5"/>
    </row>
    <row r="52" spans="1:13" ht="17.25" customHeight="1">
      <c r="A52" s="124">
        <v>10.5</v>
      </c>
      <c r="B52" s="124">
        <v>12.5</v>
      </c>
      <c r="C52" s="122">
        <v>100.4</v>
      </c>
      <c r="D52" s="122">
        <v>1700</v>
      </c>
      <c r="E52" s="563">
        <v>4780</v>
      </c>
      <c r="F52" s="148"/>
      <c r="G52" s="125">
        <v>21</v>
      </c>
      <c r="H52" s="126">
        <v>147</v>
      </c>
      <c r="I52" s="16"/>
      <c r="J52" s="17"/>
      <c r="K52" s="17"/>
      <c r="M52" s="5"/>
    </row>
    <row r="53" spans="1:13" ht="17.25" customHeight="1">
      <c r="A53" s="21">
        <v>12.222222222222221</v>
      </c>
      <c r="B53" s="21">
        <v>15.3</v>
      </c>
      <c r="C53" s="6">
        <v>122.2</v>
      </c>
      <c r="D53" s="6">
        <v>2200</v>
      </c>
      <c r="E53" s="564">
        <v>5400</v>
      </c>
      <c r="F53" s="147"/>
      <c r="G53" s="8">
        <v>25</v>
      </c>
      <c r="H53" s="20">
        <v>175</v>
      </c>
      <c r="I53" s="16"/>
      <c r="J53" s="17"/>
      <c r="K53" s="17"/>
      <c r="M53" s="5"/>
    </row>
    <row r="54" spans="1:13" ht="17.25" customHeight="1">
      <c r="A54" s="124">
        <v>15</v>
      </c>
      <c r="B54" s="124">
        <v>18.7</v>
      </c>
      <c r="C54" s="122">
        <v>149.6</v>
      </c>
      <c r="D54" s="122">
        <v>2600</v>
      </c>
      <c r="E54" s="563">
        <v>7040</v>
      </c>
      <c r="F54" s="148"/>
      <c r="G54" s="125">
        <v>30</v>
      </c>
      <c r="H54" s="126">
        <v>210</v>
      </c>
      <c r="I54" s="16"/>
      <c r="J54" s="17"/>
      <c r="K54" s="17"/>
      <c r="M54" s="5"/>
    </row>
    <row r="55" spans="1:13" ht="48.75" customHeight="1" thickBot="1">
      <c r="A55" s="123"/>
      <c r="B55" s="123"/>
      <c r="C55" s="680" t="s">
        <v>0</v>
      </c>
      <c r="D55" s="680"/>
      <c r="E55" s="681" t="s">
        <v>313</v>
      </c>
      <c r="F55" s="682"/>
      <c r="G55" s="681"/>
      <c r="H55" s="681"/>
      <c r="I55" s="18"/>
      <c r="J55" s="18"/>
      <c r="K55" s="18"/>
      <c r="M55" s="5"/>
    </row>
    <row r="56" spans="1:13" ht="13.5" customHeight="1" thickTop="1" thickBot="1">
      <c r="A56" s="621" t="s">
        <v>2</v>
      </c>
      <c r="B56" s="621"/>
      <c r="C56" s="633" t="s">
        <v>3</v>
      </c>
      <c r="D56" s="631" t="s">
        <v>4</v>
      </c>
      <c r="E56" s="635" t="s">
        <v>5</v>
      </c>
      <c r="F56" s="145"/>
      <c r="G56" s="640" t="s">
        <v>6</v>
      </c>
      <c r="H56" s="637" t="s">
        <v>7</v>
      </c>
    </row>
    <row r="57" spans="1:13" ht="18.75" customHeight="1" thickTop="1" thickBot="1">
      <c r="A57" s="412" t="s">
        <v>599</v>
      </c>
      <c r="B57" s="12" t="s">
        <v>12</v>
      </c>
      <c r="C57" s="634"/>
      <c r="D57" s="632"/>
      <c r="E57" s="636"/>
      <c r="F57" s="149"/>
      <c r="G57" s="641"/>
      <c r="H57" s="638"/>
      <c r="I57" s="695" t="s">
        <v>519</v>
      </c>
      <c r="J57" s="696"/>
      <c r="K57" s="696"/>
      <c r="L57" s="696"/>
      <c r="M57" s="696"/>
    </row>
    <row r="58" spans="1:13" ht="17.25" customHeight="1">
      <c r="A58" s="124">
        <v>1</v>
      </c>
      <c r="B58" s="124">
        <v>1.2</v>
      </c>
      <c r="C58" s="122">
        <v>8</v>
      </c>
      <c r="D58" s="122">
        <v>170</v>
      </c>
      <c r="E58" s="566">
        <v>880</v>
      </c>
      <c r="F58" s="150"/>
      <c r="G58" s="125">
        <v>2</v>
      </c>
      <c r="H58" s="126">
        <v>14</v>
      </c>
      <c r="I58" s="16"/>
      <c r="J58" s="17"/>
      <c r="K58" s="17"/>
      <c r="M58" s="5"/>
    </row>
    <row r="59" spans="1:13" ht="17.25" customHeight="1">
      <c r="A59" s="21">
        <v>1.75</v>
      </c>
      <c r="B59" s="21">
        <v>2.1</v>
      </c>
      <c r="C59" s="6">
        <v>14</v>
      </c>
      <c r="D59" s="6">
        <v>270</v>
      </c>
      <c r="E59" s="567">
        <v>1140</v>
      </c>
      <c r="F59" s="151"/>
      <c r="G59" s="8">
        <v>3</v>
      </c>
      <c r="H59" s="20">
        <v>21</v>
      </c>
      <c r="I59" s="16"/>
      <c r="J59" s="17"/>
      <c r="K59" s="17"/>
      <c r="M59" s="5"/>
    </row>
    <row r="60" spans="1:13" ht="17.25" customHeight="1">
      <c r="A60" s="124">
        <v>2.2000000000000002</v>
      </c>
      <c r="B60" s="124">
        <v>2.6</v>
      </c>
      <c r="C60" s="122">
        <v>17</v>
      </c>
      <c r="D60" s="122">
        <v>350</v>
      </c>
      <c r="E60" s="566">
        <v>1250</v>
      </c>
      <c r="F60" s="150"/>
      <c r="G60" s="125">
        <v>4</v>
      </c>
      <c r="H60" s="126">
        <v>28</v>
      </c>
      <c r="I60" s="16"/>
      <c r="J60" s="17"/>
      <c r="K60" s="17"/>
      <c r="M60" s="5"/>
    </row>
    <row r="61" spans="1:13" ht="17.25" customHeight="1">
      <c r="A61" s="21">
        <v>2.8</v>
      </c>
      <c r="B61" s="21">
        <v>3.3</v>
      </c>
      <c r="C61" s="6">
        <v>22</v>
      </c>
      <c r="D61" s="6">
        <v>460</v>
      </c>
      <c r="E61" s="567">
        <v>1430</v>
      </c>
      <c r="F61" s="151"/>
      <c r="G61" s="8">
        <v>5</v>
      </c>
      <c r="H61" s="20">
        <v>35</v>
      </c>
    </row>
    <row r="62" spans="1:13" ht="17.25" customHeight="1">
      <c r="A62" s="124">
        <v>3.4</v>
      </c>
      <c r="B62" s="124">
        <v>4.0999999999999996</v>
      </c>
      <c r="C62" s="122">
        <v>27</v>
      </c>
      <c r="D62" s="122">
        <v>550</v>
      </c>
      <c r="E62" s="566">
        <v>1540</v>
      </c>
      <c r="F62" s="150"/>
      <c r="G62" s="125">
        <v>6</v>
      </c>
      <c r="H62" s="126">
        <v>42</v>
      </c>
    </row>
    <row r="63" spans="1:13" ht="17.25" customHeight="1">
      <c r="A63" s="21">
        <v>4</v>
      </c>
      <c r="B63" s="21">
        <v>4.8</v>
      </c>
      <c r="C63" s="6">
        <v>32</v>
      </c>
      <c r="D63" s="6">
        <v>640</v>
      </c>
      <c r="E63" s="567">
        <v>1760</v>
      </c>
      <c r="F63" s="151"/>
      <c r="G63" s="8">
        <v>7</v>
      </c>
      <c r="H63" s="20">
        <v>49</v>
      </c>
    </row>
    <row r="64" spans="1:13" ht="17.25" customHeight="1">
      <c r="A64" s="124">
        <v>4.5</v>
      </c>
      <c r="B64" s="124">
        <v>5.4</v>
      </c>
      <c r="C64" s="122">
        <v>36</v>
      </c>
      <c r="D64" s="122">
        <v>720</v>
      </c>
      <c r="E64" s="566">
        <v>1980</v>
      </c>
      <c r="F64" s="150"/>
      <c r="G64" s="125">
        <v>8</v>
      </c>
      <c r="H64" s="126">
        <v>56</v>
      </c>
      <c r="I64" s="16"/>
      <c r="J64" s="17"/>
      <c r="K64" s="17"/>
      <c r="M64" s="5"/>
    </row>
    <row r="65" spans="1:13" ht="17.25" customHeight="1">
      <c r="A65" s="21">
        <v>5.5</v>
      </c>
      <c r="B65" s="21">
        <v>6.6</v>
      </c>
      <c r="C65" s="6">
        <v>44</v>
      </c>
      <c r="D65" s="6">
        <v>870</v>
      </c>
      <c r="E65" s="567">
        <v>2370</v>
      </c>
      <c r="F65" s="151"/>
      <c r="G65" s="8">
        <v>9</v>
      </c>
      <c r="H65" s="20">
        <v>63</v>
      </c>
      <c r="I65" s="16"/>
      <c r="J65" s="17"/>
      <c r="K65" s="17"/>
      <c r="M65" s="5"/>
    </row>
    <row r="66" spans="1:13" ht="17.25" customHeight="1">
      <c r="A66" s="124">
        <v>6.7</v>
      </c>
      <c r="B66" s="124">
        <v>8</v>
      </c>
      <c r="C66" s="122">
        <v>53</v>
      </c>
      <c r="D66" s="122">
        <v>1080</v>
      </c>
      <c r="E66" s="566">
        <v>2570</v>
      </c>
      <c r="F66" s="150"/>
      <c r="G66" s="125">
        <v>11</v>
      </c>
      <c r="H66" s="126">
        <v>77</v>
      </c>
      <c r="I66" s="16"/>
      <c r="J66" s="17"/>
      <c r="K66" s="17"/>
      <c r="M66" s="5"/>
    </row>
    <row r="67" spans="1:13" ht="17.25" customHeight="1">
      <c r="A67" s="21">
        <v>8</v>
      </c>
      <c r="B67" s="21">
        <v>9.6</v>
      </c>
      <c r="C67" s="6">
        <v>64</v>
      </c>
      <c r="D67" s="6">
        <v>1300</v>
      </c>
      <c r="E67" s="567">
        <v>3050</v>
      </c>
      <c r="F67" s="151"/>
      <c r="G67" s="8">
        <v>13</v>
      </c>
      <c r="H67" s="20">
        <v>91</v>
      </c>
      <c r="I67" s="16"/>
      <c r="J67" s="17"/>
      <c r="K67" s="17"/>
      <c r="M67" s="5"/>
    </row>
    <row r="68" spans="1:13" ht="17.25" customHeight="1">
      <c r="A68" s="124">
        <v>9.9</v>
      </c>
      <c r="B68" s="124">
        <v>11.9</v>
      </c>
      <c r="C68" s="122">
        <v>79</v>
      </c>
      <c r="D68" s="122">
        <v>1580</v>
      </c>
      <c r="E68" s="566">
        <v>3570</v>
      </c>
      <c r="F68" s="150"/>
      <c r="G68" s="125">
        <v>16</v>
      </c>
      <c r="H68" s="126">
        <v>112</v>
      </c>
      <c r="I68" s="16"/>
      <c r="J68" s="17"/>
      <c r="K68" s="17"/>
      <c r="M68" s="5"/>
    </row>
    <row r="69" spans="1:13" ht="17.25" customHeight="1">
      <c r="A69" s="21">
        <v>11.5</v>
      </c>
      <c r="B69" s="21">
        <v>13.8</v>
      </c>
      <c r="C69" s="6">
        <v>92</v>
      </c>
      <c r="D69" s="6">
        <v>1850</v>
      </c>
      <c r="E69" s="567">
        <v>4400</v>
      </c>
      <c r="F69" s="151"/>
      <c r="G69" s="8">
        <v>19</v>
      </c>
      <c r="H69" s="20">
        <v>133</v>
      </c>
      <c r="I69" s="16"/>
      <c r="J69" s="17"/>
      <c r="K69" s="17"/>
      <c r="M69" s="5"/>
    </row>
    <row r="70" spans="1:13" ht="17.25" customHeight="1">
      <c r="A70" s="124">
        <v>14.5</v>
      </c>
      <c r="B70" s="124">
        <v>17.399999999999999</v>
      </c>
      <c r="C70" s="122">
        <v>116</v>
      </c>
      <c r="D70" s="122">
        <v>2330</v>
      </c>
      <c r="E70" s="566">
        <v>5420</v>
      </c>
      <c r="F70" s="150"/>
      <c r="G70" s="125">
        <v>23</v>
      </c>
      <c r="H70" s="126">
        <v>161</v>
      </c>
      <c r="I70" s="16"/>
      <c r="J70" s="17"/>
      <c r="K70" s="17"/>
      <c r="M70" s="5"/>
    </row>
    <row r="71" spans="1:13" ht="17.25" customHeight="1">
      <c r="A71" s="21">
        <v>17.399999999999999</v>
      </c>
      <c r="B71" s="21">
        <v>20.9</v>
      </c>
      <c r="C71" s="6">
        <v>139</v>
      </c>
      <c r="D71" s="6">
        <v>2790</v>
      </c>
      <c r="E71" s="565">
        <v>6930</v>
      </c>
      <c r="F71" s="322"/>
      <c r="G71" s="6">
        <v>28</v>
      </c>
      <c r="H71" s="7">
        <v>196</v>
      </c>
      <c r="I71" s="683" t="s">
        <v>518</v>
      </c>
      <c r="J71" s="683"/>
      <c r="K71" s="683"/>
      <c r="L71" s="683"/>
      <c r="M71" s="683"/>
    </row>
    <row r="72" spans="1:13" s="261" customFormat="1" ht="17.25" customHeight="1">
      <c r="A72" s="317"/>
      <c r="B72" s="317"/>
      <c r="C72" s="310"/>
      <c r="D72" s="310"/>
      <c r="E72" s="319"/>
      <c r="F72" s="320"/>
      <c r="G72" s="310"/>
      <c r="H72" s="311"/>
      <c r="I72" s="411"/>
      <c r="J72" s="411"/>
      <c r="K72" s="411"/>
      <c r="L72" s="411"/>
      <c r="M72" s="411"/>
    </row>
    <row r="73" spans="1:13" s="261" customFormat="1" ht="17.25" hidden="1" customHeight="1">
      <c r="A73" s="317"/>
      <c r="B73" s="317"/>
      <c r="C73" s="310"/>
      <c r="D73" s="310"/>
      <c r="E73" s="319"/>
      <c r="F73" s="320"/>
      <c r="G73" s="310"/>
      <c r="H73" s="311"/>
      <c r="I73" s="411"/>
      <c r="J73" s="411"/>
      <c r="K73" s="411"/>
      <c r="L73" s="411"/>
      <c r="M73" s="411"/>
    </row>
    <row r="74" spans="1:13" s="261" customFormat="1" ht="17.25" hidden="1" customHeight="1">
      <c r="A74" s="317"/>
      <c r="B74" s="317"/>
      <c r="C74" s="310"/>
      <c r="D74" s="310"/>
      <c r="E74" s="319"/>
      <c r="F74" s="320"/>
      <c r="G74" s="310"/>
      <c r="H74" s="311"/>
      <c r="I74" s="411"/>
      <c r="J74" s="411"/>
      <c r="K74" s="411"/>
      <c r="L74" s="411"/>
      <c r="M74" s="411"/>
    </row>
    <row r="75" spans="1:13" s="261" customFormat="1" ht="17.25" hidden="1" customHeight="1">
      <c r="A75" s="317"/>
      <c r="B75" s="317"/>
      <c r="C75" s="310"/>
      <c r="D75" s="310"/>
      <c r="E75" s="319"/>
      <c r="F75" s="320"/>
      <c r="G75" s="310"/>
      <c r="H75" s="311"/>
      <c r="I75" s="411"/>
      <c r="J75" s="411"/>
      <c r="K75" s="411"/>
      <c r="L75" s="411"/>
      <c r="M75" s="411"/>
    </row>
    <row r="76" spans="1:13" s="261" customFormat="1" ht="17.25" hidden="1" customHeight="1">
      <c r="A76" s="317"/>
      <c r="B76" s="317"/>
      <c r="C76" s="310"/>
      <c r="D76" s="310"/>
      <c r="E76" s="319"/>
      <c r="F76" s="320"/>
      <c r="G76" s="310"/>
      <c r="H76" s="311"/>
      <c r="I76" s="411"/>
      <c r="J76" s="411"/>
      <c r="K76" s="411"/>
      <c r="L76" s="411"/>
      <c r="M76" s="411"/>
    </row>
    <row r="77" spans="1:13" s="261" customFormat="1" ht="16.5" customHeight="1" thickBot="1">
      <c r="A77" s="123"/>
      <c r="B77" s="123"/>
      <c r="C77" s="639" t="s">
        <v>603</v>
      </c>
      <c r="D77" s="639"/>
      <c r="E77" s="639"/>
      <c r="F77" s="639"/>
      <c r="G77" s="639"/>
      <c r="H77" s="639"/>
      <c r="I77" s="411"/>
      <c r="J77" s="411"/>
      <c r="K77" s="411"/>
      <c r="L77" s="411"/>
      <c r="M77" s="411"/>
    </row>
    <row r="78" spans="1:13" s="261" customFormat="1" ht="17.25" customHeight="1" thickTop="1" thickBot="1">
      <c r="A78" s="621" t="s">
        <v>2</v>
      </c>
      <c r="B78" s="621"/>
      <c r="C78" s="633" t="s">
        <v>3</v>
      </c>
      <c r="D78" s="631" t="s">
        <v>4</v>
      </c>
      <c r="E78" s="635" t="s">
        <v>5</v>
      </c>
      <c r="F78" s="145" t="s">
        <v>6</v>
      </c>
      <c r="G78" s="640" t="s">
        <v>6</v>
      </c>
      <c r="H78" s="637" t="s">
        <v>7</v>
      </c>
      <c r="I78" s="411"/>
      <c r="J78" s="411"/>
      <c r="K78" s="411"/>
      <c r="L78" s="411"/>
      <c r="M78" s="411"/>
    </row>
    <row r="79" spans="1:13" s="261" customFormat="1" ht="17.25" customHeight="1" thickTop="1" thickBot="1">
      <c r="A79" s="410" t="s">
        <v>601</v>
      </c>
      <c r="B79" s="410" t="s">
        <v>602</v>
      </c>
      <c r="C79" s="634"/>
      <c r="D79" s="632"/>
      <c r="E79" s="636"/>
      <c r="F79" s="149"/>
      <c r="G79" s="641"/>
      <c r="H79" s="638"/>
      <c r="I79" s="411"/>
      <c r="J79" s="411"/>
      <c r="K79" s="411"/>
      <c r="L79" s="411"/>
      <c r="M79" s="411"/>
    </row>
    <row r="80" spans="1:13" s="261" customFormat="1" ht="17.25" customHeight="1">
      <c r="A80" s="124">
        <f t="shared" ref="A80:A93" si="0">C80*0.125</f>
        <v>1</v>
      </c>
      <c r="B80" s="124">
        <f t="shared" ref="B80:B93" si="1">C80*0.15</f>
        <v>1.2</v>
      </c>
      <c r="C80" s="122">
        <v>8</v>
      </c>
      <c r="D80" s="122">
        <v>170</v>
      </c>
      <c r="E80" s="574">
        <v>910</v>
      </c>
      <c r="F80" s="150">
        <v>2</v>
      </c>
      <c r="G80" s="125">
        <v>2</v>
      </c>
      <c r="H80" s="122">
        <f t="shared" ref="H80:H93" si="2">F80*7</f>
        <v>14</v>
      </c>
      <c r="I80" s="411"/>
      <c r="J80" s="411"/>
      <c r="K80" s="411"/>
      <c r="L80" s="411"/>
      <c r="M80" s="411"/>
    </row>
    <row r="81" spans="1:19" s="261" customFormat="1" ht="17.25" customHeight="1">
      <c r="A81" s="21">
        <f t="shared" si="0"/>
        <v>1.75</v>
      </c>
      <c r="B81" s="21">
        <f t="shared" si="1"/>
        <v>2.1</v>
      </c>
      <c r="C81" s="6">
        <v>14</v>
      </c>
      <c r="D81" s="6">
        <v>270</v>
      </c>
      <c r="E81" s="575">
        <v>1090</v>
      </c>
      <c r="F81" s="151">
        <v>3</v>
      </c>
      <c r="G81" s="8">
        <v>3</v>
      </c>
      <c r="H81" s="6">
        <f t="shared" si="2"/>
        <v>21</v>
      </c>
      <c r="I81" s="411"/>
      <c r="J81" s="411"/>
      <c r="K81" s="411"/>
      <c r="L81" s="411"/>
      <c r="M81" s="411"/>
    </row>
    <row r="82" spans="1:19" s="261" customFormat="1" ht="17.25" customHeight="1">
      <c r="A82" s="124">
        <f t="shared" si="0"/>
        <v>2.125</v>
      </c>
      <c r="B82" s="124">
        <f t="shared" si="1"/>
        <v>2.5499999999999998</v>
      </c>
      <c r="C82" s="122">
        <v>17</v>
      </c>
      <c r="D82" s="122">
        <v>350</v>
      </c>
      <c r="E82" s="574">
        <v>1180</v>
      </c>
      <c r="F82" s="150">
        <v>4</v>
      </c>
      <c r="G82" s="125">
        <v>4</v>
      </c>
      <c r="H82" s="122">
        <f t="shared" si="2"/>
        <v>28</v>
      </c>
      <c r="I82" s="411"/>
      <c r="J82" s="411"/>
      <c r="K82" s="411"/>
      <c r="L82" s="411"/>
      <c r="M82" s="411"/>
    </row>
    <row r="83" spans="1:19" s="261" customFormat="1" ht="17.25" customHeight="1">
      <c r="A83" s="21">
        <f t="shared" si="0"/>
        <v>2.75</v>
      </c>
      <c r="B83" s="21">
        <f t="shared" si="1"/>
        <v>3.3</v>
      </c>
      <c r="C83" s="6">
        <v>22</v>
      </c>
      <c r="D83" s="6">
        <v>460</v>
      </c>
      <c r="E83" s="575">
        <v>1340</v>
      </c>
      <c r="F83" s="151">
        <v>5</v>
      </c>
      <c r="G83" s="8">
        <v>5</v>
      </c>
      <c r="H83" s="6">
        <f t="shared" si="2"/>
        <v>35</v>
      </c>
      <c r="I83" s="411"/>
      <c r="J83" s="411"/>
      <c r="K83" s="411"/>
      <c r="L83" s="411"/>
      <c r="M83" s="411"/>
    </row>
    <row r="84" spans="1:19" s="261" customFormat="1" ht="17.25" customHeight="1">
      <c r="A84" s="124">
        <f t="shared" si="0"/>
        <v>3.375</v>
      </c>
      <c r="B84" s="124">
        <f t="shared" si="1"/>
        <v>4.05</v>
      </c>
      <c r="C84" s="122">
        <v>27</v>
      </c>
      <c r="D84" s="122">
        <v>550</v>
      </c>
      <c r="E84" s="574">
        <v>1490</v>
      </c>
      <c r="F84" s="150">
        <v>6</v>
      </c>
      <c r="G84" s="125">
        <v>6</v>
      </c>
      <c r="H84" s="122">
        <f t="shared" si="2"/>
        <v>42</v>
      </c>
      <c r="I84" s="411"/>
      <c r="J84" s="411"/>
      <c r="K84" s="411"/>
      <c r="L84" s="411"/>
      <c r="M84" s="411"/>
    </row>
    <row r="85" spans="1:19" s="261" customFormat="1" ht="17.25" customHeight="1">
      <c r="A85" s="21">
        <f t="shared" si="0"/>
        <v>4</v>
      </c>
      <c r="B85" s="21">
        <f t="shared" si="1"/>
        <v>4.8</v>
      </c>
      <c r="C85" s="6">
        <v>32</v>
      </c>
      <c r="D85" s="6">
        <v>640</v>
      </c>
      <c r="E85" s="575">
        <v>1650</v>
      </c>
      <c r="F85" s="151">
        <v>7</v>
      </c>
      <c r="G85" s="8">
        <v>7</v>
      </c>
      <c r="H85" s="6">
        <f t="shared" si="2"/>
        <v>49</v>
      </c>
      <c r="I85" s="411"/>
      <c r="J85" s="411"/>
      <c r="K85" s="411"/>
      <c r="L85" s="411"/>
      <c r="M85" s="411"/>
    </row>
    <row r="86" spans="1:19" s="261" customFormat="1" ht="17.25" customHeight="1">
      <c r="A86" s="124">
        <f t="shared" si="0"/>
        <v>4.5</v>
      </c>
      <c r="B86" s="124">
        <f t="shared" si="1"/>
        <v>5.3999999999999995</v>
      </c>
      <c r="C86" s="122">
        <v>36</v>
      </c>
      <c r="D86" s="122">
        <v>720</v>
      </c>
      <c r="E86" s="574">
        <v>1760</v>
      </c>
      <c r="F86" s="150">
        <v>8</v>
      </c>
      <c r="G86" s="125">
        <v>8</v>
      </c>
      <c r="H86" s="122">
        <f t="shared" si="2"/>
        <v>56</v>
      </c>
      <c r="I86" s="411"/>
      <c r="J86" s="411"/>
      <c r="K86" s="411"/>
      <c r="L86" s="411"/>
      <c r="M86" s="411"/>
    </row>
    <row r="87" spans="1:19" s="261" customFormat="1" ht="17.25" customHeight="1">
      <c r="A87" s="21">
        <f t="shared" si="0"/>
        <v>5.5</v>
      </c>
      <c r="B87" s="21">
        <f t="shared" si="1"/>
        <v>6.6</v>
      </c>
      <c r="C87" s="6">
        <v>44</v>
      </c>
      <c r="D87" s="6">
        <v>870</v>
      </c>
      <c r="E87" s="575">
        <v>2080</v>
      </c>
      <c r="F87" s="151">
        <v>9</v>
      </c>
      <c r="G87" s="8">
        <v>9</v>
      </c>
      <c r="H87" s="6">
        <f t="shared" si="2"/>
        <v>63</v>
      </c>
      <c r="I87" s="411"/>
      <c r="J87" s="411"/>
      <c r="K87" s="411"/>
      <c r="L87" s="411"/>
      <c r="M87" s="411"/>
    </row>
    <row r="88" spans="1:19" s="261" customFormat="1" ht="17.25" customHeight="1">
      <c r="A88" s="124">
        <f t="shared" si="0"/>
        <v>6.625</v>
      </c>
      <c r="B88" s="124">
        <f t="shared" si="1"/>
        <v>7.9499999999999993</v>
      </c>
      <c r="C88" s="122">
        <v>53</v>
      </c>
      <c r="D88" s="122">
        <v>1080</v>
      </c>
      <c r="E88" s="574">
        <v>2270</v>
      </c>
      <c r="F88" s="150">
        <v>11</v>
      </c>
      <c r="G88" s="125">
        <v>11</v>
      </c>
      <c r="H88" s="122">
        <f t="shared" si="2"/>
        <v>77</v>
      </c>
      <c r="I88" s="411"/>
      <c r="J88" s="411"/>
      <c r="K88" s="411"/>
      <c r="L88" s="411"/>
      <c r="M88" s="411"/>
    </row>
    <row r="89" spans="1:19" s="261" customFormat="1" ht="17.25" customHeight="1">
      <c r="A89" s="21">
        <f t="shared" si="0"/>
        <v>8</v>
      </c>
      <c r="B89" s="21">
        <f t="shared" si="1"/>
        <v>9.6</v>
      </c>
      <c r="C89" s="6">
        <v>64</v>
      </c>
      <c r="D89" s="6">
        <v>1300</v>
      </c>
      <c r="E89" s="575">
        <v>2720</v>
      </c>
      <c r="F89" s="151">
        <v>13</v>
      </c>
      <c r="G89" s="8">
        <v>13</v>
      </c>
      <c r="H89" s="6">
        <f t="shared" si="2"/>
        <v>91</v>
      </c>
      <c r="I89" s="411"/>
      <c r="J89" s="411"/>
      <c r="K89" s="411"/>
      <c r="L89" s="411"/>
      <c r="M89" s="411"/>
    </row>
    <row r="90" spans="1:19" s="261" customFormat="1" ht="17.25" customHeight="1">
      <c r="A90" s="124">
        <f t="shared" si="0"/>
        <v>9.875</v>
      </c>
      <c r="B90" s="124">
        <f t="shared" si="1"/>
        <v>11.85</v>
      </c>
      <c r="C90" s="122">
        <v>79</v>
      </c>
      <c r="D90" s="122">
        <v>1580</v>
      </c>
      <c r="E90" s="574">
        <v>3110</v>
      </c>
      <c r="F90" s="150">
        <v>16</v>
      </c>
      <c r="G90" s="125">
        <v>16</v>
      </c>
      <c r="H90" s="122">
        <f t="shared" si="2"/>
        <v>112</v>
      </c>
      <c r="I90" s="411"/>
      <c r="J90" s="411"/>
      <c r="K90" s="411"/>
      <c r="L90" s="411"/>
      <c r="M90" s="411"/>
    </row>
    <row r="91" spans="1:19" s="261" customFormat="1" ht="17.25" customHeight="1">
      <c r="A91" s="21">
        <f t="shared" si="0"/>
        <v>11.5</v>
      </c>
      <c r="B91" s="21">
        <f t="shared" si="1"/>
        <v>13.799999999999999</v>
      </c>
      <c r="C91" s="6">
        <v>92</v>
      </c>
      <c r="D91" s="6">
        <v>1850</v>
      </c>
      <c r="E91" s="575">
        <v>3650</v>
      </c>
      <c r="F91" s="151">
        <v>19</v>
      </c>
      <c r="G91" s="8">
        <v>19</v>
      </c>
      <c r="H91" s="6">
        <f t="shared" si="2"/>
        <v>133</v>
      </c>
      <c r="I91" s="411"/>
      <c r="J91" s="411"/>
      <c r="K91" s="411"/>
      <c r="L91" s="411"/>
      <c r="M91" s="411"/>
    </row>
    <row r="92" spans="1:19" s="261" customFormat="1" ht="17.25" customHeight="1">
      <c r="A92" s="124">
        <f t="shared" si="0"/>
        <v>14.5</v>
      </c>
      <c r="B92" s="124">
        <f t="shared" si="1"/>
        <v>17.399999999999999</v>
      </c>
      <c r="C92" s="122">
        <v>116</v>
      </c>
      <c r="D92" s="122">
        <v>2330</v>
      </c>
      <c r="E92" s="574">
        <v>4340</v>
      </c>
      <c r="F92" s="150">
        <v>24</v>
      </c>
      <c r="G92" s="125">
        <v>24</v>
      </c>
      <c r="H92" s="122">
        <f t="shared" si="2"/>
        <v>168</v>
      </c>
      <c r="I92" s="411"/>
      <c r="J92" s="411"/>
      <c r="K92" s="411"/>
      <c r="L92" s="411"/>
      <c r="M92" s="411"/>
    </row>
    <row r="93" spans="1:19" s="321" customFormat="1" ht="14.25" customHeight="1">
      <c r="A93" s="21">
        <f t="shared" si="0"/>
        <v>17.375</v>
      </c>
      <c r="B93" s="21">
        <f t="shared" si="1"/>
        <v>20.849999999999998</v>
      </c>
      <c r="C93" s="6">
        <v>139</v>
      </c>
      <c r="D93" s="6" t="s">
        <v>600</v>
      </c>
      <c r="E93" s="575">
        <v>5440</v>
      </c>
      <c r="F93" s="151">
        <v>28</v>
      </c>
      <c r="G93" s="8">
        <v>28</v>
      </c>
      <c r="H93" s="6">
        <f t="shared" si="2"/>
        <v>196</v>
      </c>
    </row>
    <row r="94" spans="1:19" ht="16.5" thickBot="1">
      <c r="A94" s="691" t="s">
        <v>236</v>
      </c>
      <c r="B94" s="692"/>
      <c r="C94" s="692"/>
      <c r="D94" s="692"/>
      <c r="E94" s="692"/>
      <c r="F94" s="692"/>
      <c r="G94" s="692"/>
      <c r="H94" s="692"/>
      <c r="I94" s="662"/>
      <c r="J94" s="663"/>
      <c r="K94" s="663"/>
    </row>
    <row r="95" spans="1:19" ht="15.75" customHeight="1" thickTop="1" thickBot="1">
      <c r="A95" s="621" t="s">
        <v>2</v>
      </c>
      <c r="B95" s="621"/>
      <c r="C95" s="633" t="s">
        <v>3</v>
      </c>
      <c r="D95" s="631" t="s">
        <v>4</v>
      </c>
      <c r="E95" s="635" t="s">
        <v>5</v>
      </c>
      <c r="F95" s="145"/>
      <c r="G95" s="640" t="s">
        <v>6</v>
      </c>
      <c r="H95" s="637" t="s">
        <v>7</v>
      </c>
      <c r="I95" s="359"/>
      <c r="J95" s="22"/>
      <c r="K95" s="22"/>
      <c r="L95" s="261"/>
      <c r="M95" s="261"/>
      <c r="N95" s="261"/>
      <c r="O95" s="261"/>
      <c r="P95" s="261"/>
      <c r="Q95" s="261"/>
      <c r="R95" s="261"/>
      <c r="S95" s="261"/>
    </row>
    <row r="96" spans="1:19" ht="15.75" customHeight="1" thickTop="1" thickBot="1">
      <c r="A96" s="12" t="s">
        <v>8</v>
      </c>
      <c r="B96" s="12" t="s">
        <v>10</v>
      </c>
      <c r="C96" s="634"/>
      <c r="D96" s="632"/>
      <c r="E96" s="636"/>
      <c r="F96" s="149"/>
      <c r="G96" s="641"/>
      <c r="H96" s="638"/>
      <c r="I96" s="359"/>
      <c r="J96" s="22"/>
      <c r="K96" s="22"/>
      <c r="L96" s="261"/>
      <c r="M96" s="261"/>
      <c r="N96" s="261"/>
      <c r="O96" s="261"/>
      <c r="P96" s="261"/>
      <c r="Q96" s="261"/>
      <c r="R96" s="261"/>
      <c r="S96" s="261"/>
    </row>
    <row r="97" spans="1:19" ht="13.5" customHeight="1">
      <c r="A97" s="13">
        <v>0.7</v>
      </c>
      <c r="B97" s="13">
        <v>0.9</v>
      </c>
      <c r="C97" s="13">
        <v>7</v>
      </c>
      <c r="D97" s="13">
        <v>130</v>
      </c>
      <c r="E97" s="165">
        <v>2153</v>
      </c>
      <c r="F97" s="152"/>
      <c r="G97" s="14">
        <v>2</v>
      </c>
      <c r="H97" s="15">
        <v>14</v>
      </c>
      <c r="I97" s="359"/>
      <c r="J97" s="22"/>
      <c r="K97" s="22"/>
      <c r="L97" s="261"/>
      <c r="M97" s="261"/>
      <c r="N97" s="261"/>
      <c r="O97" s="261"/>
      <c r="P97" s="261"/>
      <c r="Q97" s="261"/>
      <c r="R97" s="261"/>
      <c r="S97" s="261"/>
    </row>
    <row r="98" spans="1:19" ht="13.5" customHeight="1">
      <c r="A98" s="6">
        <v>1</v>
      </c>
      <c r="B98" s="6">
        <v>1.3</v>
      </c>
      <c r="C98" s="6">
        <v>10</v>
      </c>
      <c r="D98" s="6">
        <v>180</v>
      </c>
      <c r="E98" s="193">
        <v>2366</v>
      </c>
      <c r="F98" s="153"/>
      <c r="G98" s="8">
        <v>2</v>
      </c>
      <c r="H98" s="20">
        <v>14</v>
      </c>
      <c r="I98" s="359"/>
      <c r="J98" s="22"/>
      <c r="K98" s="22"/>
      <c r="L98" s="261"/>
      <c r="M98" s="261"/>
      <c r="N98" s="261"/>
      <c r="O98" s="261"/>
      <c r="P98" s="261"/>
      <c r="Q98" s="261"/>
      <c r="R98" s="261"/>
      <c r="S98" s="261"/>
    </row>
    <row r="99" spans="1:19" ht="13.5" customHeight="1">
      <c r="A99" s="13">
        <v>1.3</v>
      </c>
      <c r="B99" s="13">
        <v>1.6</v>
      </c>
      <c r="C99" s="13">
        <v>13</v>
      </c>
      <c r="D99" s="13">
        <v>230</v>
      </c>
      <c r="E99" s="165">
        <v>2495</v>
      </c>
      <c r="F99" s="152"/>
      <c r="G99" s="14">
        <v>3</v>
      </c>
      <c r="H99" s="15">
        <v>21</v>
      </c>
      <c r="I99" s="359"/>
      <c r="J99" s="22"/>
      <c r="K99" s="22"/>
      <c r="L99" s="261"/>
      <c r="M99" s="261"/>
      <c r="N99" s="261"/>
      <c r="O99" s="261"/>
      <c r="P99" s="261"/>
      <c r="Q99" s="261"/>
      <c r="R99" s="261"/>
      <c r="S99" s="261"/>
    </row>
    <row r="100" spans="1:19" ht="13.5" customHeight="1">
      <c r="A100" s="6">
        <v>1.5</v>
      </c>
      <c r="B100" s="6">
        <v>1.9</v>
      </c>
      <c r="C100" s="6">
        <v>15</v>
      </c>
      <c r="D100" s="6">
        <v>270</v>
      </c>
      <c r="E100" s="193">
        <v>2690</v>
      </c>
      <c r="F100" s="153"/>
      <c r="G100" s="8">
        <v>3</v>
      </c>
      <c r="H100" s="20">
        <v>21</v>
      </c>
      <c r="I100" s="359"/>
      <c r="J100" s="22"/>
      <c r="K100" s="22"/>
      <c r="L100" s="261"/>
      <c r="M100" s="261"/>
      <c r="N100" s="261"/>
      <c r="O100" s="261"/>
      <c r="P100" s="261"/>
      <c r="Q100" s="261"/>
      <c r="R100" s="261"/>
      <c r="S100" s="261"/>
    </row>
    <row r="101" spans="1:19" ht="13.5" customHeight="1">
      <c r="A101" s="13">
        <v>1.8</v>
      </c>
      <c r="B101" s="13">
        <v>2.2000000000000002</v>
      </c>
      <c r="C101" s="13">
        <v>18</v>
      </c>
      <c r="D101" s="13">
        <v>310</v>
      </c>
      <c r="E101" s="165">
        <v>2975</v>
      </c>
      <c r="F101" s="152"/>
      <c r="G101" s="14">
        <v>4</v>
      </c>
      <c r="H101" s="15">
        <v>28</v>
      </c>
      <c r="I101" s="359"/>
      <c r="J101" s="22"/>
      <c r="K101" s="22"/>
      <c r="L101" s="261"/>
      <c r="M101" s="261"/>
      <c r="N101" s="261"/>
      <c r="O101" s="261"/>
      <c r="P101" s="261"/>
      <c r="Q101" s="261"/>
      <c r="R101" s="261"/>
      <c r="S101" s="261"/>
    </row>
    <row r="102" spans="1:19" ht="13.5" customHeight="1">
      <c r="A102" s="6">
        <v>2.2000000000000002</v>
      </c>
      <c r="B102" s="6">
        <v>2.8</v>
      </c>
      <c r="C102" s="6">
        <v>22</v>
      </c>
      <c r="D102" s="6">
        <v>395</v>
      </c>
      <c r="E102" s="193">
        <v>3228</v>
      </c>
      <c r="F102" s="153"/>
      <c r="G102" s="8">
        <v>5</v>
      </c>
      <c r="H102" s="20">
        <v>35</v>
      </c>
      <c r="I102" s="359"/>
      <c r="J102" s="22"/>
      <c r="K102" s="22"/>
      <c r="L102" s="261"/>
      <c r="M102" s="261"/>
      <c r="N102" s="261"/>
      <c r="O102" s="261"/>
      <c r="P102" s="261"/>
      <c r="Q102" s="261"/>
      <c r="R102" s="261"/>
      <c r="S102" s="261"/>
    </row>
    <row r="103" spans="1:19" ht="13.5" customHeight="1">
      <c r="A103" s="13">
        <v>2.9</v>
      </c>
      <c r="B103" s="13">
        <v>3.6</v>
      </c>
      <c r="C103" s="13">
        <v>29</v>
      </c>
      <c r="D103" s="13">
        <v>535</v>
      </c>
      <c r="E103" s="165">
        <v>3765.6</v>
      </c>
      <c r="F103" s="152"/>
      <c r="G103" s="14">
        <v>6</v>
      </c>
      <c r="H103" s="15">
        <v>42</v>
      </c>
      <c r="I103" s="359"/>
      <c r="J103" s="22"/>
      <c r="K103" s="22"/>
      <c r="L103" s="261"/>
      <c r="M103" s="261"/>
      <c r="N103" s="261"/>
      <c r="O103" s="261"/>
      <c r="P103" s="261"/>
      <c r="Q103" s="261"/>
      <c r="R103" s="261"/>
      <c r="S103" s="261"/>
    </row>
    <row r="104" spans="1:19" ht="13.5" customHeight="1">
      <c r="A104" s="6">
        <v>3.4</v>
      </c>
      <c r="B104" s="6">
        <v>4.3</v>
      </c>
      <c r="C104" s="6">
        <v>34</v>
      </c>
      <c r="D104" s="6">
        <v>615</v>
      </c>
      <c r="E104" s="193">
        <v>4014</v>
      </c>
      <c r="F104" s="153"/>
      <c r="G104" s="8">
        <v>7</v>
      </c>
      <c r="H104" s="20">
        <v>49</v>
      </c>
      <c r="I104" s="359"/>
      <c r="J104" s="22"/>
      <c r="K104" s="22"/>
      <c r="L104" s="261"/>
      <c r="M104" s="261"/>
      <c r="N104" s="261"/>
      <c r="O104" s="261"/>
      <c r="P104" s="261"/>
      <c r="Q104" s="261"/>
      <c r="R104" s="261"/>
      <c r="S104" s="261"/>
    </row>
    <row r="105" spans="1:19" ht="13.5" customHeight="1">
      <c r="A105" s="13">
        <v>3.7</v>
      </c>
      <c r="B105" s="13">
        <v>4.5999999999999996</v>
      </c>
      <c r="C105" s="13">
        <v>37</v>
      </c>
      <c r="D105" s="13">
        <v>680</v>
      </c>
      <c r="E105" s="165">
        <v>4303</v>
      </c>
      <c r="F105" s="152"/>
      <c r="G105" s="14">
        <v>8</v>
      </c>
      <c r="H105" s="15">
        <v>56</v>
      </c>
      <c r="I105" s="359"/>
      <c r="J105" s="22"/>
      <c r="K105" s="22"/>
      <c r="L105" s="261"/>
      <c r="M105" s="261"/>
      <c r="N105" s="261"/>
      <c r="O105" s="261"/>
      <c r="P105" s="261"/>
      <c r="Q105" s="261"/>
      <c r="R105" s="261"/>
      <c r="S105" s="261"/>
    </row>
    <row r="106" spans="1:19" ht="13.5" customHeight="1">
      <c r="A106" s="6">
        <v>4.4000000000000004</v>
      </c>
      <c r="B106" s="6">
        <v>5.5</v>
      </c>
      <c r="C106" s="6">
        <v>44</v>
      </c>
      <c r="D106" s="6">
        <v>820</v>
      </c>
      <c r="E106" s="193">
        <v>4842</v>
      </c>
      <c r="F106" s="153"/>
      <c r="G106" s="8">
        <v>9</v>
      </c>
      <c r="H106" s="20">
        <v>63</v>
      </c>
      <c r="I106" s="359"/>
      <c r="J106" s="22"/>
      <c r="K106" s="22"/>
      <c r="L106" s="261"/>
      <c r="M106" s="261"/>
      <c r="N106" s="261"/>
      <c r="O106" s="261"/>
      <c r="P106" s="261"/>
      <c r="Q106" s="261"/>
      <c r="R106" s="261"/>
      <c r="S106" s="261"/>
    </row>
    <row r="107" spans="1:19" ht="13.5" customHeight="1">
      <c r="A107" s="13">
        <v>5.2</v>
      </c>
      <c r="B107" s="13">
        <v>6.5</v>
      </c>
      <c r="C107" s="13">
        <v>52</v>
      </c>
      <c r="D107" s="13">
        <v>935</v>
      </c>
      <c r="E107" s="165">
        <v>5380.8</v>
      </c>
      <c r="F107" s="152"/>
      <c r="G107" s="14">
        <v>11</v>
      </c>
      <c r="H107" s="15">
        <v>77</v>
      </c>
      <c r="I107" s="359"/>
      <c r="J107" s="22"/>
      <c r="K107" s="22"/>
      <c r="L107" s="261"/>
      <c r="M107" s="261"/>
      <c r="N107" s="261"/>
      <c r="O107" s="261"/>
      <c r="P107" s="261"/>
      <c r="Q107" s="261"/>
      <c r="R107" s="261"/>
      <c r="S107" s="261"/>
    </row>
    <row r="108" spans="1:19" ht="13.5" customHeight="1">
      <c r="A108" s="6">
        <v>5.4</v>
      </c>
      <c r="B108" s="6">
        <v>6.8</v>
      </c>
      <c r="C108" s="6">
        <v>54</v>
      </c>
      <c r="D108" s="6">
        <v>1005</v>
      </c>
      <c r="E108" s="193">
        <v>5598</v>
      </c>
      <c r="F108" s="153"/>
      <c r="G108" s="8">
        <v>11</v>
      </c>
      <c r="H108" s="20">
        <v>77</v>
      </c>
      <c r="I108" s="359"/>
      <c r="J108" s="22"/>
      <c r="K108" s="22"/>
      <c r="L108" s="261"/>
      <c r="M108" s="261"/>
      <c r="N108" s="261"/>
      <c r="O108" s="261"/>
      <c r="P108" s="261"/>
      <c r="Q108" s="261"/>
      <c r="R108" s="261"/>
      <c r="S108" s="261"/>
    </row>
    <row r="109" spans="1:19" ht="13.5" customHeight="1">
      <c r="A109" s="13">
        <v>5.9</v>
      </c>
      <c r="B109" s="13">
        <v>7.4</v>
      </c>
      <c r="C109" s="13">
        <v>59</v>
      </c>
      <c r="D109" s="13">
        <v>1075</v>
      </c>
      <c r="E109" s="165">
        <v>6132</v>
      </c>
      <c r="F109" s="152"/>
      <c r="G109" s="14">
        <v>12</v>
      </c>
      <c r="H109" s="15">
        <v>84</v>
      </c>
      <c r="I109" s="359"/>
      <c r="J109" s="22"/>
      <c r="K109" s="22"/>
      <c r="L109" s="261"/>
      <c r="M109" s="261"/>
      <c r="N109" s="261"/>
      <c r="O109" s="261"/>
      <c r="P109" s="261"/>
      <c r="Q109" s="261"/>
      <c r="R109" s="261"/>
      <c r="S109" s="261"/>
    </row>
    <row r="110" spans="1:19" ht="13.5" customHeight="1">
      <c r="A110" s="6">
        <v>6.8</v>
      </c>
      <c r="B110" s="6">
        <v>8.5</v>
      </c>
      <c r="C110" s="6">
        <v>68</v>
      </c>
      <c r="D110" s="6">
        <v>1220</v>
      </c>
      <c r="E110" s="193">
        <v>6886</v>
      </c>
      <c r="F110" s="153"/>
      <c r="G110" s="8">
        <v>14</v>
      </c>
      <c r="H110" s="20">
        <v>98</v>
      </c>
      <c r="I110" s="359"/>
      <c r="J110" s="22"/>
      <c r="K110" s="22"/>
      <c r="L110" s="261"/>
      <c r="M110" s="261"/>
      <c r="N110" s="261"/>
      <c r="O110" s="261"/>
      <c r="P110" s="261"/>
      <c r="Q110" s="261"/>
      <c r="R110" s="261"/>
      <c r="S110" s="261"/>
    </row>
    <row r="111" spans="1:19" ht="13.5" customHeight="1">
      <c r="A111" s="13">
        <v>7.4</v>
      </c>
      <c r="B111" s="13">
        <v>9.3000000000000007</v>
      </c>
      <c r="C111" s="13">
        <v>74</v>
      </c>
      <c r="D111" s="13">
        <v>1340</v>
      </c>
      <c r="E111" s="165">
        <v>7639.2</v>
      </c>
      <c r="F111" s="152"/>
      <c r="G111" s="14">
        <v>15</v>
      </c>
      <c r="H111" s="15">
        <v>105</v>
      </c>
      <c r="I111" s="359"/>
      <c r="J111" s="22"/>
      <c r="K111" s="22"/>
      <c r="L111" s="261"/>
      <c r="M111" s="261"/>
      <c r="N111" s="261"/>
      <c r="O111" s="261"/>
      <c r="P111" s="261"/>
      <c r="Q111" s="261"/>
      <c r="R111" s="261"/>
      <c r="S111" s="261"/>
    </row>
    <row r="112" spans="1:19" ht="13.5" customHeight="1">
      <c r="A112" s="6">
        <v>8.1999999999999993</v>
      </c>
      <c r="B112" s="6">
        <v>10.3</v>
      </c>
      <c r="C112" s="6">
        <v>82</v>
      </c>
      <c r="D112" s="6">
        <v>1485</v>
      </c>
      <c r="E112" s="193">
        <v>8391.6</v>
      </c>
      <c r="F112" s="153"/>
      <c r="G112" s="8">
        <v>17</v>
      </c>
      <c r="H112" s="20">
        <v>119</v>
      </c>
      <c r="I112" s="359"/>
      <c r="J112" s="22"/>
      <c r="K112" s="22"/>
      <c r="L112" s="261"/>
      <c r="M112" s="261"/>
      <c r="N112" s="261"/>
      <c r="O112" s="261"/>
      <c r="P112" s="261"/>
      <c r="Q112" s="261"/>
      <c r="R112" s="261"/>
      <c r="S112" s="261"/>
    </row>
    <row r="113" spans="1:19" ht="13.5" customHeight="1">
      <c r="A113" s="13">
        <v>9</v>
      </c>
      <c r="B113" s="13">
        <v>11.3</v>
      </c>
      <c r="C113" s="13">
        <v>90</v>
      </c>
      <c r="D113" s="13">
        <v>1625</v>
      </c>
      <c r="E113" s="165">
        <v>9146.4</v>
      </c>
      <c r="F113" s="152"/>
      <c r="G113" s="14">
        <v>18</v>
      </c>
      <c r="H113" s="15">
        <v>126</v>
      </c>
      <c r="I113" s="359"/>
      <c r="J113" s="22"/>
      <c r="K113" s="22"/>
      <c r="L113" s="261"/>
      <c r="M113" s="261"/>
      <c r="N113" s="261"/>
      <c r="O113" s="261"/>
      <c r="P113" s="261"/>
      <c r="Q113" s="261"/>
      <c r="R113" s="261"/>
      <c r="S113" s="261"/>
    </row>
    <row r="114" spans="1:19" ht="13.5" customHeight="1">
      <c r="A114" s="6">
        <v>10.5</v>
      </c>
      <c r="B114" s="6">
        <v>13.1</v>
      </c>
      <c r="C114" s="6">
        <v>105</v>
      </c>
      <c r="D114" s="6">
        <v>1880</v>
      </c>
      <c r="E114" s="193">
        <v>9957.6</v>
      </c>
      <c r="F114" s="153"/>
      <c r="G114" s="8">
        <v>21</v>
      </c>
      <c r="H114" s="20">
        <v>147</v>
      </c>
      <c r="I114" s="359"/>
      <c r="J114" s="22"/>
      <c r="K114" s="22"/>
      <c r="L114" s="261"/>
      <c r="M114" s="261"/>
      <c r="N114" s="261"/>
      <c r="O114" s="261"/>
      <c r="P114" s="261"/>
      <c r="Q114" s="261"/>
      <c r="R114" s="261"/>
      <c r="S114" s="261"/>
    </row>
    <row r="115" spans="1:19" ht="13.5" customHeight="1">
      <c r="A115" s="13">
        <v>11.8</v>
      </c>
      <c r="B115" s="13">
        <v>14.8</v>
      </c>
      <c r="C115" s="13">
        <v>118</v>
      </c>
      <c r="D115" s="13">
        <v>2135</v>
      </c>
      <c r="E115" s="165">
        <v>10759.2</v>
      </c>
      <c r="F115" s="152"/>
      <c r="G115" s="14">
        <v>24</v>
      </c>
      <c r="H115" s="15">
        <v>168</v>
      </c>
      <c r="I115" s="359"/>
      <c r="J115" s="22"/>
      <c r="K115" s="22"/>
      <c r="L115" s="261"/>
      <c r="M115" s="261"/>
      <c r="N115" s="261"/>
      <c r="O115" s="261"/>
      <c r="P115" s="261"/>
      <c r="Q115" s="261"/>
      <c r="R115" s="261"/>
      <c r="S115" s="261"/>
    </row>
    <row r="116" spans="1:19" ht="13.5" customHeight="1">
      <c r="A116" s="6">
        <v>13</v>
      </c>
      <c r="B116" s="6">
        <v>16.3</v>
      </c>
      <c r="C116" s="6">
        <v>131</v>
      </c>
      <c r="D116" s="6">
        <v>2420</v>
      </c>
      <c r="E116" s="193">
        <v>11563.2</v>
      </c>
      <c r="F116" s="153"/>
      <c r="G116" s="8">
        <v>26</v>
      </c>
      <c r="H116" s="20">
        <v>182</v>
      </c>
      <c r="I116" s="359"/>
      <c r="J116" s="22"/>
      <c r="K116" s="22"/>
      <c r="L116" s="261"/>
      <c r="M116" s="261"/>
      <c r="N116" s="261"/>
      <c r="O116" s="261"/>
      <c r="P116" s="261"/>
      <c r="Q116" s="261"/>
      <c r="R116" s="261"/>
      <c r="S116" s="261"/>
    </row>
    <row r="117" spans="1:19" ht="13.5" customHeight="1">
      <c r="A117" s="13">
        <v>15.5</v>
      </c>
      <c r="B117" s="13">
        <v>19.399999999999999</v>
      </c>
      <c r="C117" s="13">
        <v>155</v>
      </c>
      <c r="D117" s="13">
        <v>2775</v>
      </c>
      <c r="E117" s="165">
        <v>12754.8</v>
      </c>
      <c r="F117" s="152"/>
      <c r="G117" s="14">
        <v>31</v>
      </c>
      <c r="H117" s="15">
        <v>217</v>
      </c>
      <c r="I117" s="359"/>
      <c r="J117" s="22"/>
      <c r="K117" s="22"/>
      <c r="L117" s="261"/>
      <c r="M117" s="261"/>
      <c r="N117" s="261"/>
      <c r="O117" s="261"/>
      <c r="P117" s="261"/>
      <c r="Q117" s="261"/>
      <c r="R117" s="261"/>
      <c r="S117" s="261"/>
    </row>
    <row r="118" spans="1:19" ht="13.5" customHeight="1">
      <c r="A118" s="6">
        <v>17</v>
      </c>
      <c r="B118" s="6">
        <v>21.3</v>
      </c>
      <c r="C118" s="6">
        <v>170</v>
      </c>
      <c r="D118" s="6">
        <v>3050</v>
      </c>
      <c r="E118" s="193">
        <v>13609.2</v>
      </c>
      <c r="F118" s="153"/>
      <c r="G118" s="8">
        <v>36</v>
      </c>
      <c r="H118" s="20">
        <v>252</v>
      </c>
      <c r="I118" s="359"/>
      <c r="J118" s="22"/>
      <c r="K118" s="22"/>
      <c r="L118" s="261"/>
      <c r="M118" s="261"/>
      <c r="N118" s="261"/>
      <c r="O118" s="261"/>
      <c r="P118" s="261"/>
      <c r="Q118" s="261"/>
      <c r="R118" s="261"/>
      <c r="S118" s="261"/>
    </row>
    <row r="119" spans="1:19" ht="16.5" thickBot="1">
      <c r="A119" s="623" t="s">
        <v>319</v>
      </c>
      <c r="B119" s="624"/>
      <c r="C119" s="624"/>
      <c r="D119" s="624"/>
      <c r="E119" s="624"/>
      <c r="F119" s="624"/>
      <c r="G119" s="624"/>
      <c r="H119" s="624"/>
      <c r="I119" s="359"/>
      <c r="J119" s="22"/>
      <c r="K119" s="22"/>
      <c r="L119" s="261"/>
      <c r="M119" s="261"/>
      <c r="N119" s="261"/>
      <c r="O119" s="261"/>
      <c r="P119" s="261"/>
      <c r="Q119" s="261"/>
      <c r="R119" s="261"/>
      <c r="S119" s="261"/>
    </row>
    <row r="120" spans="1:19" ht="15.75" customHeight="1" thickTop="1" thickBot="1">
      <c r="A120" s="653" t="s">
        <v>2</v>
      </c>
      <c r="B120" s="654"/>
      <c r="C120" s="633" t="s">
        <v>3</v>
      </c>
      <c r="D120" s="631" t="s">
        <v>4</v>
      </c>
      <c r="E120" s="629" t="s">
        <v>5</v>
      </c>
      <c r="F120" s="140"/>
      <c r="G120" s="627" t="s">
        <v>6</v>
      </c>
      <c r="H120" s="625" t="s">
        <v>7</v>
      </c>
      <c r="I120" s="359"/>
      <c r="J120" s="22"/>
      <c r="K120" s="22"/>
      <c r="L120" s="261"/>
      <c r="M120" s="261"/>
      <c r="N120" s="261"/>
      <c r="O120" s="261"/>
      <c r="P120" s="261"/>
      <c r="Q120" s="261"/>
      <c r="R120" s="261"/>
      <c r="S120" s="261"/>
    </row>
    <row r="121" spans="1:19" ht="16.5" customHeight="1" thickTop="1" thickBot="1">
      <c r="A121" s="412" t="s">
        <v>599</v>
      </c>
      <c r="B121" s="12" t="s">
        <v>12</v>
      </c>
      <c r="C121" s="634"/>
      <c r="D121" s="632"/>
      <c r="E121" s="630"/>
      <c r="F121" s="141"/>
      <c r="G121" s="628"/>
      <c r="H121" s="626"/>
      <c r="I121" s="261"/>
      <c r="J121" s="261"/>
      <c r="K121" s="261"/>
      <c r="L121" s="261"/>
      <c r="M121" s="261"/>
      <c r="N121" s="261"/>
      <c r="O121" s="261"/>
      <c r="P121" s="261"/>
      <c r="Q121" s="261"/>
      <c r="R121" s="261"/>
      <c r="S121" s="261"/>
    </row>
    <row r="122" spans="1:19" ht="12.75" customHeight="1">
      <c r="A122" s="13">
        <v>1.3</v>
      </c>
      <c r="B122" s="13">
        <v>1.5</v>
      </c>
      <c r="C122" s="13">
        <v>10</v>
      </c>
      <c r="D122" s="13">
        <v>200</v>
      </c>
      <c r="E122" s="353">
        <v>1843.2</v>
      </c>
      <c r="F122" s="152"/>
      <c r="G122" s="14">
        <v>2</v>
      </c>
      <c r="H122" s="15">
        <v>14</v>
      </c>
      <c r="I122" s="261"/>
      <c r="J122" s="261"/>
      <c r="K122" s="261"/>
      <c r="L122" s="261"/>
      <c r="M122" s="261"/>
      <c r="N122" s="261"/>
      <c r="O122" s="261"/>
      <c r="P122" s="261"/>
      <c r="Q122" s="261"/>
      <c r="R122" s="261"/>
      <c r="S122" s="261"/>
    </row>
    <row r="123" spans="1:19" ht="12.75" customHeight="1">
      <c r="A123" s="6">
        <v>2.5</v>
      </c>
      <c r="B123" s="6">
        <v>3</v>
      </c>
      <c r="C123" s="6">
        <v>20</v>
      </c>
      <c r="D123" s="6">
        <v>400</v>
      </c>
      <c r="E123" s="354">
        <v>2526</v>
      </c>
      <c r="F123" s="153"/>
      <c r="G123" s="8">
        <v>4</v>
      </c>
      <c r="H123" s="20">
        <v>28</v>
      </c>
      <c r="I123" s="261"/>
      <c r="J123" s="261"/>
      <c r="K123" s="261"/>
      <c r="L123" s="261"/>
      <c r="M123" s="261"/>
      <c r="N123" s="261"/>
      <c r="O123" s="261"/>
      <c r="P123" s="261"/>
      <c r="Q123" s="261"/>
      <c r="R123" s="261"/>
      <c r="S123" s="261"/>
    </row>
    <row r="124" spans="1:19" ht="12.75" customHeight="1">
      <c r="A124" s="13">
        <v>4</v>
      </c>
      <c r="B124" s="13">
        <v>4.8</v>
      </c>
      <c r="C124" s="13">
        <v>32</v>
      </c>
      <c r="D124" s="13">
        <v>650</v>
      </c>
      <c r="E124" s="353">
        <v>3067.2</v>
      </c>
      <c r="F124" s="152"/>
      <c r="G124" s="14">
        <v>7</v>
      </c>
      <c r="H124" s="15">
        <v>49</v>
      </c>
      <c r="I124" s="359"/>
      <c r="J124" s="22"/>
      <c r="K124" s="22"/>
      <c r="L124" s="261"/>
      <c r="M124" s="261"/>
      <c r="N124" s="261"/>
      <c r="O124" s="261"/>
      <c r="P124" s="261"/>
      <c r="Q124" s="261"/>
      <c r="R124" s="261"/>
      <c r="S124" s="261"/>
    </row>
    <row r="125" spans="1:19" ht="12.75" customHeight="1">
      <c r="A125" s="6">
        <v>5</v>
      </c>
      <c r="B125" s="6">
        <v>6</v>
      </c>
      <c r="C125" s="6">
        <v>40</v>
      </c>
      <c r="D125" s="6">
        <v>850</v>
      </c>
      <c r="E125" s="354">
        <v>4015.2</v>
      </c>
      <c r="F125" s="153"/>
      <c r="G125" s="8">
        <v>8</v>
      </c>
      <c r="H125" s="20">
        <v>56</v>
      </c>
      <c r="I125" s="162"/>
      <c r="J125" s="359"/>
      <c r="K125" s="359"/>
      <c r="L125" s="261"/>
      <c r="M125" s="261"/>
      <c r="N125" s="261"/>
      <c r="O125" s="261"/>
      <c r="P125" s="261"/>
      <c r="Q125" s="261"/>
      <c r="R125" s="261"/>
      <c r="S125" s="261"/>
    </row>
    <row r="126" spans="1:19" ht="12.75" customHeight="1">
      <c r="A126" s="13">
        <v>6.3</v>
      </c>
      <c r="B126" s="13">
        <v>7.5</v>
      </c>
      <c r="C126" s="13">
        <v>50</v>
      </c>
      <c r="D126" s="13">
        <v>970</v>
      </c>
      <c r="E126" s="353">
        <v>4599.6000000000004</v>
      </c>
      <c r="F126" s="152"/>
      <c r="G126" s="14">
        <v>10</v>
      </c>
      <c r="H126" s="15">
        <v>70</v>
      </c>
      <c r="I126" s="359"/>
      <c r="J126" s="22"/>
      <c r="K126" s="22"/>
      <c r="L126" s="261"/>
      <c r="M126" s="261"/>
      <c r="N126" s="261"/>
      <c r="O126" s="261"/>
      <c r="P126" s="261"/>
      <c r="Q126" s="261"/>
      <c r="R126" s="261"/>
      <c r="S126" s="261"/>
    </row>
    <row r="127" spans="1:19" ht="12.75" customHeight="1">
      <c r="A127" s="6">
        <v>7.5</v>
      </c>
      <c r="B127" s="6">
        <v>9</v>
      </c>
      <c r="C127" s="6">
        <v>60</v>
      </c>
      <c r="D127" s="6">
        <v>1270</v>
      </c>
      <c r="E127" s="354">
        <v>5521.2</v>
      </c>
      <c r="F127" s="153"/>
      <c r="G127" s="8">
        <v>12</v>
      </c>
      <c r="H127" s="20">
        <v>84</v>
      </c>
      <c r="I127" s="359"/>
      <c r="J127" s="22"/>
      <c r="K127" s="22"/>
      <c r="L127" s="261"/>
      <c r="M127" s="261"/>
      <c r="N127" s="261"/>
      <c r="O127" s="261"/>
      <c r="P127" s="261"/>
      <c r="Q127" s="261"/>
      <c r="R127" s="261"/>
      <c r="S127" s="261"/>
    </row>
    <row r="128" spans="1:19" ht="12.75" customHeight="1">
      <c r="A128" s="13">
        <v>8.8000000000000007</v>
      </c>
      <c r="B128" s="13">
        <v>10.5</v>
      </c>
      <c r="C128" s="13">
        <v>70</v>
      </c>
      <c r="D128" s="13">
        <v>1410</v>
      </c>
      <c r="E128" s="353">
        <v>6418.8</v>
      </c>
      <c r="F128" s="152"/>
      <c r="G128" s="14">
        <v>14</v>
      </c>
      <c r="H128" s="15">
        <v>98</v>
      </c>
      <c r="I128" s="359"/>
      <c r="J128" s="22"/>
      <c r="K128" s="22"/>
      <c r="L128" s="261"/>
      <c r="M128" s="261"/>
      <c r="N128" s="261"/>
      <c r="O128" s="261"/>
      <c r="P128" s="261"/>
      <c r="Q128" s="261"/>
      <c r="R128" s="261"/>
      <c r="S128" s="261"/>
    </row>
    <row r="129" spans="1:19" ht="12.75" customHeight="1">
      <c r="A129" s="6">
        <v>10</v>
      </c>
      <c r="B129" s="6">
        <v>12</v>
      </c>
      <c r="C129" s="6">
        <v>80</v>
      </c>
      <c r="D129" s="6">
        <v>1620</v>
      </c>
      <c r="E129" s="354">
        <v>6996</v>
      </c>
      <c r="F129" s="153"/>
      <c r="G129" s="8">
        <v>16</v>
      </c>
      <c r="H129" s="20">
        <v>112</v>
      </c>
      <c r="I129" s="359"/>
      <c r="J129" s="22"/>
      <c r="K129" s="22"/>
      <c r="L129" s="261"/>
      <c r="M129" s="261"/>
      <c r="N129" s="261"/>
      <c r="O129" s="261"/>
      <c r="P129" s="261"/>
      <c r="Q129" s="261"/>
      <c r="R129" s="261"/>
      <c r="S129" s="261"/>
    </row>
    <row r="130" spans="1:19" ht="12.75" customHeight="1">
      <c r="A130" s="13">
        <v>11.3</v>
      </c>
      <c r="B130" s="13">
        <v>13.5</v>
      </c>
      <c r="C130" s="13">
        <v>90</v>
      </c>
      <c r="D130" s="13">
        <v>1890</v>
      </c>
      <c r="E130" s="353">
        <v>7617</v>
      </c>
      <c r="F130" s="152"/>
      <c r="G130" s="14">
        <v>18</v>
      </c>
      <c r="H130" s="15">
        <v>126</v>
      </c>
      <c r="I130" s="359"/>
      <c r="J130" s="22"/>
      <c r="K130" s="22"/>
      <c r="L130" s="261"/>
      <c r="M130" s="261"/>
      <c r="N130" s="261"/>
      <c r="O130" s="261"/>
      <c r="P130" s="261"/>
      <c r="Q130" s="261"/>
      <c r="R130" s="261"/>
      <c r="S130" s="261"/>
    </row>
    <row r="131" spans="1:19" ht="12.75" customHeight="1">
      <c r="A131" s="6">
        <v>12.5</v>
      </c>
      <c r="B131" s="6">
        <v>15</v>
      </c>
      <c r="C131" s="6">
        <v>100</v>
      </c>
      <c r="D131" s="6">
        <v>1980</v>
      </c>
      <c r="E131" s="354">
        <v>8230.7999999999993</v>
      </c>
      <c r="F131" s="153"/>
      <c r="G131" s="8">
        <v>20</v>
      </c>
      <c r="H131" s="20">
        <v>140</v>
      </c>
      <c r="I131" s="359"/>
      <c r="J131" s="22"/>
      <c r="K131" s="22"/>
      <c r="L131" s="261"/>
      <c r="M131" s="261"/>
      <c r="N131" s="261"/>
      <c r="O131" s="261"/>
      <c r="P131" s="261"/>
      <c r="Q131" s="261"/>
      <c r="R131" s="261"/>
      <c r="S131" s="261"/>
    </row>
    <row r="132" spans="1:19" ht="12.75" customHeight="1">
      <c r="A132" s="13">
        <v>15.6</v>
      </c>
      <c r="B132" s="13">
        <v>18.8</v>
      </c>
      <c r="C132" s="13">
        <v>125</v>
      </c>
      <c r="D132" s="13">
        <v>2530</v>
      </c>
      <c r="E132" s="353">
        <v>9300</v>
      </c>
      <c r="F132" s="152"/>
      <c r="G132" s="14">
        <v>25</v>
      </c>
      <c r="H132" s="15">
        <v>175</v>
      </c>
      <c r="I132" s="359"/>
      <c r="J132" s="22"/>
      <c r="K132" s="22"/>
      <c r="L132" s="261"/>
      <c r="M132" s="261"/>
      <c r="N132" s="261"/>
      <c r="O132" s="261"/>
      <c r="P132" s="261"/>
      <c r="Q132" s="261"/>
      <c r="R132" s="261"/>
      <c r="S132" s="261"/>
    </row>
    <row r="133" spans="1:19" ht="16.5" thickBot="1">
      <c r="A133" s="671" t="s">
        <v>237</v>
      </c>
      <c r="B133" s="672"/>
      <c r="C133" s="672"/>
      <c r="D133" s="672"/>
      <c r="E133" s="672"/>
      <c r="F133" s="672"/>
      <c r="G133" s="672"/>
      <c r="H133" s="672"/>
      <c r="I133" s="359"/>
      <c r="J133" s="22"/>
      <c r="K133" s="22"/>
      <c r="L133" s="261"/>
      <c r="M133" s="5"/>
      <c r="N133" s="261"/>
      <c r="O133" s="261"/>
      <c r="P133" s="261"/>
      <c r="Q133" s="261"/>
      <c r="R133" s="261"/>
      <c r="S133" s="261"/>
    </row>
    <row r="134" spans="1:19" ht="14.25" customHeight="1" thickTop="1" thickBot="1">
      <c r="A134" s="670" t="s">
        <v>2</v>
      </c>
      <c r="B134" s="670"/>
      <c r="C134" s="655" t="s">
        <v>3</v>
      </c>
      <c r="D134" s="708" t="s">
        <v>4</v>
      </c>
      <c r="E134" s="709" t="s">
        <v>5</v>
      </c>
      <c r="F134" s="323"/>
      <c r="G134" s="676" t="s">
        <v>6</v>
      </c>
      <c r="H134" s="711" t="s">
        <v>7</v>
      </c>
      <c r="I134" s="359"/>
      <c r="J134" s="22"/>
      <c r="K134" s="22"/>
      <c r="L134" s="261"/>
      <c r="M134" s="5"/>
      <c r="N134" s="261"/>
      <c r="O134" s="261"/>
      <c r="P134" s="261"/>
      <c r="Q134" s="261"/>
      <c r="R134" s="261"/>
      <c r="S134" s="261"/>
    </row>
    <row r="135" spans="1:19" ht="13.5" customHeight="1" thickTop="1" thickBot="1">
      <c r="A135" s="19" t="s">
        <v>8</v>
      </c>
      <c r="B135" s="19" t="s">
        <v>10</v>
      </c>
      <c r="C135" s="658"/>
      <c r="D135" s="659"/>
      <c r="E135" s="710"/>
      <c r="F135" s="146"/>
      <c r="G135" s="661"/>
      <c r="H135" s="626"/>
      <c r="I135" s="359"/>
      <c r="J135" s="22"/>
      <c r="K135" s="22"/>
      <c r="L135" s="261"/>
      <c r="M135" s="5"/>
      <c r="N135" s="261"/>
      <c r="O135" s="261"/>
      <c r="P135" s="261"/>
      <c r="Q135" s="261"/>
      <c r="R135" s="261"/>
      <c r="S135" s="261"/>
    </row>
    <row r="136" spans="1:19" ht="13.5" customHeight="1" thickTop="1">
      <c r="A136" s="13">
        <v>1.2</v>
      </c>
      <c r="B136" s="13">
        <v>1.5</v>
      </c>
      <c r="C136" s="13">
        <v>11.8</v>
      </c>
      <c r="D136" s="13">
        <v>200</v>
      </c>
      <c r="E136" s="163">
        <v>2424</v>
      </c>
      <c r="F136" s="158">
        <v>62.55</v>
      </c>
      <c r="G136" s="14">
        <v>3</v>
      </c>
      <c r="H136" s="15">
        <v>21</v>
      </c>
      <c r="I136" s="162"/>
      <c r="J136" s="22"/>
      <c r="K136" s="22"/>
      <c r="L136" s="261"/>
      <c r="M136" s="5"/>
      <c r="N136" s="261"/>
      <c r="O136" s="261"/>
      <c r="P136" s="261"/>
      <c r="Q136" s="261"/>
      <c r="R136" s="261"/>
      <c r="S136" s="261"/>
    </row>
    <row r="137" spans="1:19" ht="13.5" customHeight="1">
      <c r="A137" s="6">
        <v>1.8</v>
      </c>
      <c r="B137" s="6">
        <v>2.2000000000000002</v>
      </c>
      <c r="C137" s="6">
        <v>17.600000000000001</v>
      </c>
      <c r="D137" s="6">
        <v>300</v>
      </c>
      <c r="E137" s="164">
        <v>2763</v>
      </c>
      <c r="F137" s="158">
        <v>72.150000000000006</v>
      </c>
      <c r="G137" s="8">
        <v>4</v>
      </c>
      <c r="H137" s="20">
        <v>28</v>
      </c>
      <c r="I137" s="359"/>
      <c r="J137" s="22"/>
      <c r="K137" s="22"/>
      <c r="L137" s="261"/>
      <c r="M137" s="5"/>
      <c r="N137" s="261"/>
      <c r="O137" s="261"/>
      <c r="P137" s="261"/>
      <c r="Q137" s="261"/>
      <c r="R137" s="261"/>
      <c r="S137" s="261"/>
    </row>
    <row r="138" spans="1:19" ht="13.5" customHeight="1">
      <c r="A138" s="13">
        <v>2.4</v>
      </c>
      <c r="B138" s="13">
        <v>2.9</v>
      </c>
      <c r="C138" s="13">
        <v>23.5</v>
      </c>
      <c r="D138" s="13">
        <v>400</v>
      </c>
      <c r="E138" s="163">
        <v>3024</v>
      </c>
      <c r="F138" s="158">
        <v>80.400000000000006</v>
      </c>
      <c r="G138" s="14">
        <v>5</v>
      </c>
      <c r="H138" s="15">
        <v>35</v>
      </c>
      <c r="I138" s="261"/>
      <c r="J138" s="261"/>
      <c r="K138" s="261"/>
      <c r="L138" s="261"/>
      <c r="M138" s="261"/>
      <c r="N138" s="261"/>
      <c r="O138" s="261"/>
      <c r="P138" s="261"/>
      <c r="Q138" s="261"/>
      <c r="R138" s="261"/>
      <c r="S138" s="261"/>
    </row>
    <row r="139" spans="1:19" ht="13.5" customHeight="1">
      <c r="A139" s="6">
        <v>3</v>
      </c>
      <c r="B139" s="6">
        <v>3.7</v>
      </c>
      <c r="C139" s="6">
        <v>29.3</v>
      </c>
      <c r="D139" s="6">
        <v>500</v>
      </c>
      <c r="E139" s="164">
        <v>3249</v>
      </c>
      <c r="F139" s="158">
        <v>86.85</v>
      </c>
      <c r="G139" s="8">
        <v>6</v>
      </c>
      <c r="H139" s="20">
        <v>42</v>
      </c>
      <c r="I139" s="261"/>
      <c r="J139" s="261"/>
      <c r="K139" s="261"/>
      <c r="L139" s="261"/>
      <c r="M139" s="261"/>
      <c r="N139" s="261"/>
      <c r="O139" s="261"/>
      <c r="P139" s="261"/>
      <c r="Q139" s="261"/>
      <c r="R139" s="261"/>
      <c r="S139" s="261"/>
    </row>
    <row r="140" spans="1:19" ht="13.5" customHeight="1">
      <c r="A140" s="13">
        <v>3.5</v>
      </c>
      <c r="B140" s="13">
        <v>4.4000000000000004</v>
      </c>
      <c r="C140" s="13">
        <v>35.200000000000003</v>
      </c>
      <c r="D140" s="13">
        <v>600</v>
      </c>
      <c r="E140" s="163">
        <v>3603</v>
      </c>
      <c r="F140" s="158">
        <v>93.3</v>
      </c>
      <c r="G140" s="14">
        <v>8</v>
      </c>
      <c r="H140" s="15">
        <v>56</v>
      </c>
      <c r="I140" s="261"/>
      <c r="J140" s="261"/>
      <c r="K140" s="261"/>
      <c r="L140" s="261"/>
      <c r="M140" s="261"/>
      <c r="N140" s="261"/>
      <c r="O140" s="261"/>
      <c r="P140" s="261"/>
      <c r="Q140" s="261"/>
      <c r="R140" s="261"/>
      <c r="S140" s="261"/>
    </row>
    <row r="141" spans="1:19" ht="13.5" customHeight="1">
      <c r="A141" s="6">
        <v>4.0999999999999996</v>
      </c>
      <c r="B141" s="6">
        <v>5.0999999999999996</v>
      </c>
      <c r="C141" s="6">
        <v>41</v>
      </c>
      <c r="D141" s="6">
        <v>700</v>
      </c>
      <c r="E141" s="164">
        <v>4083</v>
      </c>
      <c r="F141" s="158">
        <v>105.9</v>
      </c>
      <c r="G141" s="8">
        <v>9</v>
      </c>
      <c r="H141" s="20">
        <v>63</v>
      </c>
      <c r="I141" s="261"/>
      <c r="J141" s="261"/>
      <c r="K141" s="261"/>
      <c r="L141" s="261"/>
      <c r="M141" s="261"/>
      <c r="N141" s="261"/>
      <c r="O141" s="261"/>
      <c r="P141" s="261"/>
      <c r="Q141" s="261"/>
      <c r="R141" s="261"/>
      <c r="S141" s="261"/>
    </row>
    <row r="142" spans="1:19" ht="13.5" customHeight="1">
      <c r="A142" s="13">
        <v>5</v>
      </c>
      <c r="B142" s="13">
        <v>6.2</v>
      </c>
      <c r="C142" s="13">
        <v>49.7</v>
      </c>
      <c r="D142" s="13">
        <v>840</v>
      </c>
      <c r="E142" s="163">
        <v>4560</v>
      </c>
      <c r="F142" s="158">
        <v>120.6</v>
      </c>
      <c r="G142" s="14">
        <v>10</v>
      </c>
      <c r="H142" s="15">
        <v>70</v>
      </c>
      <c r="I142" s="261"/>
      <c r="J142" s="261"/>
      <c r="K142" s="261"/>
      <c r="L142" s="261"/>
      <c r="M142" s="261"/>
      <c r="N142" s="261"/>
      <c r="O142" s="261"/>
      <c r="P142" s="261"/>
      <c r="Q142" s="261"/>
      <c r="R142" s="261"/>
      <c r="S142" s="261"/>
    </row>
    <row r="143" spans="1:19" ht="13.5" customHeight="1">
      <c r="A143" s="6">
        <v>5.8</v>
      </c>
      <c r="B143" s="6">
        <v>7.3</v>
      </c>
      <c r="C143" s="6">
        <v>58.3</v>
      </c>
      <c r="D143" s="6">
        <v>1000</v>
      </c>
      <c r="E143" s="164">
        <v>5121</v>
      </c>
      <c r="F143" s="158">
        <v>137.25</v>
      </c>
      <c r="G143" s="8">
        <v>12</v>
      </c>
      <c r="H143" s="20">
        <v>84</v>
      </c>
      <c r="I143" s="261"/>
      <c r="J143" s="261"/>
      <c r="K143" s="261"/>
      <c r="L143" s="261"/>
      <c r="M143" s="261"/>
      <c r="N143" s="261"/>
      <c r="O143" s="261"/>
      <c r="P143" s="261"/>
      <c r="Q143" s="261"/>
      <c r="R143" s="261"/>
      <c r="S143" s="261"/>
    </row>
    <row r="144" spans="1:19" ht="13.5" customHeight="1">
      <c r="A144" s="13">
        <v>7.3</v>
      </c>
      <c r="B144" s="13">
        <v>9.1</v>
      </c>
      <c r="C144" s="13">
        <v>72.400000000000006</v>
      </c>
      <c r="D144" s="13">
        <v>1250</v>
      </c>
      <c r="E144" s="163">
        <v>6486</v>
      </c>
      <c r="F144" s="158">
        <v>166.65</v>
      </c>
      <c r="G144" s="14">
        <v>15</v>
      </c>
      <c r="H144" s="15">
        <v>105</v>
      </c>
      <c r="I144" s="261"/>
      <c r="J144" s="261"/>
      <c r="K144" s="261"/>
      <c r="L144" s="261"/>
      <c r="M144" s="261"/>
      <c r="N144" s="261"/>
      <c r="O144" s="261"/>
      <c r="P144" s="261"/>
      <c r="Q144" s="261"/>
      <c r="R144" s="261"/>
      <c r="S144" s="261"/>
    </row>
    <row r="145" spans="1:19" ht="13.5" customHeight="1">
      <c r="A145" s="6">
        <v>8.1</v>
      </c>
      <c r="B145" s="6">
        <v>10.1</v>
      </c>
      <c r="C145" s="6">
        <v>80.8</v>
      </c>
      <c r="D145" s="6">
        <v>1370</v>
      </c>
      <c r="E145" s="164">
        <v>7179</v>
      </c>
      <c r="F145" s="158">
        <v>185.25</v>
      </c>
      <c r="G145" s="8">
        <v>17</v>
      </c>
      <c r="H145" s="20">
        <v>119</v>
      </c>
      <c r="I145" s="261"/>
      <c r="J145" s="261"/>
      <c r="K145" s="261"/>
      <c r="L145" s="261"/>
      <c r="M145" s="261"/>
      <c r="N145" s="261"/>
      <c r="O145" s="261"/>
      <c r="P145" s="261"/>
      <c r="Q145" s="261"/>
      <c r="R145" s="261"/>
      <c r="S145" s="261"/>
    </row>
    <row r="146" spans="1:19" ht="13.5" customHeight="1">
      <c r="A146" s="13">
        <v>10</v>
      </c>
      <c r="B146" s="13">
        <v>12.5</v>
      </c>
      <c r="C146" s="13">
        <v>100</v>
      </c>
      <c r="D146" s="13">
        <v>1700</v>
      </c>
      <c r="E146" s="163">
        <v>8778</v>
      </c>
      <c r="F146" s="158">
        <v>212.85</v>
      </c>
      <c r="G146" s="14">
        <v>20</v>
      </c>
      <c r="H146" s="15">
        <v>140</v>
      </c>
      <c r="I146" s="261"/>
      <c r="J146" s="261"/>
      <c r="K146" s="261"/>
      <c r="L146" s="261"/>
      <c r="M146" s="261"/>
      <c r="N146" s="261"/>
      <c r="O146" s="261"/>
      <c r="P146" s="261"/>
      <c r="Q146" s="261"/>
      <c r="R146" s="261"/>
      <c r="S146" s="261"/>
    </row>
    <row r="147" spans="1:19" ht="13.5" customHeight="1">
      <c r="A147" s="6">
        <v>12.4</v>
      </c>
      <c r="B147" s="6">
        <v>15.5</v>
      </c>
      <c r="C147" s="6">
        <v>123.7</v>
      </c>
      <c r="D147" s="6">
        <v>2100</v>
      </c>
      <c r="E147" s="164">
        <v>9711</v>
      </c>
      <c r="F147" s="158">
        <v>233.4</v>
      </c>
      <c r="G147" s="8">
        <v>25</v>
      </c>
      <c r="H147" s="20">
        <v>175</v>
      </c>
      <c r="I147" s="261"/>
      <c r="J147" s="261"/>
      <c r="K147" s="261"/>
      <c r="L147" s="261"/>
      <c r="M147" s="261"/>
      <c r="N147" s="261"/>
      <c r="O147" s="261"/>
      <c r="P147" s="261"/>
      <c r="Q147" s="261"/>
      <c r="R147" s="261"/>
      <c r="S147" s="261"/>
    </row>
    <row r="148" spans="1:19" ht="13.5" customHeight="1">
      <c r="A148" s="13">
        <v>15.5</v>
      </c>
      <c r="B148" s="13">
        <v>19.3</v>
      </c>
      <c r="C148" s="13">
        <v>154.5</v>
      </c>
      <c r="D148" s="13">
        <v>2600</v>
      </c>
      <c r="E148" s="163">
        <v>10962</v>
      </c>
      <c r="F148" s="158">
        <v>289.35000000000002</v>
      </c>
      <c r="G148" s="14">
        <v>31</v>
      </c>
      <c r="H148" s="15">
        <v>217</v>
      </c>
      <c r="I148" s="261"/>
      <c r="J148" s="261"/>
      <c r="K148" s="261"/>
      <c r="L148" s="261"/>
      <c r="M148" s="261"/>
      <c r="N148" s="261"/>
      <c r="O148" s="261"/>
      <c r="P148" s="261"/>
      <c r="Q148" s="261"/>
      <c r="R148" s="261"/>
      <c r="S148" s="261"/>
    </row>
    <row r="149" spans="1:19" ht="14.25" customHeight="1">
      <c r="A149" s="6">
        <v>19.5</v>
      </c>
      <c r="B149" s="6">
        <v>24.3</v>
      </c>
      <c r="C149" s="6">
        <v>194</v>
      </c>
      <c r="D149" s="6">
        <v>3300</v>
      </c>
      <c r="E149" s="164">
        <v>12813</v>
      </c>
      <c r="F149" s="158">
        <v>338.55</v>
      </c>
      <c r="G149" s="8">
        <v>39</v>
      </c>
      <c r="H149" s="20">
        <v>273</v>
      </c>
      <c r="I149" s="261"/>
      <c r="J149" s="261"/>
      <c r="K149" s="261"/>
      <c r="L149" s="261"/>
      <c r="M149" s="261"/>
      <c r="N149" s="261"/>
      <c r="O149" s="261"/>
      <c r="P149" s="261"/>
      <c r="Q149" s="261"/>
      <c r="R149" s="261"/>
      <c r="S149" s="261"/>
    </row>
    <row r="150" spans="1:19" s="261" customFormat="1" ht="15.75" customHeight="1" thickBot="1">
      <c r="A150" s="622" t="s">
        <v>664</v>
      </c>
      <c r="B150" s="622"/>
      <c r="C150" s="622"/>
      <c r="D150" s="622"/>
      <c r="E150" s="707"/>
      <c r="F150" s="707"/>
      <c r="G150" s="707"/>
      <c r="H150" s="622"/>
    </row>
    <row r="151" spans="1:19" s="261" customFormat="1" ht="15" customHeight="1" thickTop="1" thickBot="1">
      <c r="A151" s="621" t="s">
        <v>2</v>
      </c>
      <c r="B151" s="621"/>
      <c r="C151" s="633" t="s">
        <v>3</v>
      </c>
      <c r="D151" s="656" t="s">
        <v>4</v>
      </c>
      <c r="E151" s="648" t="s">
        <v>532</v>
      </c>
      <c r="F151" s="648"/>
      <c r="G151" s="648"/>
      <c r="H151" s="705" t="s">
        <v>6</v>
      </c>
    </row>
    <row r="152" spans="1:19" s="261" customFormat="1" ht="15" customHeight="1" thickTop="1" thickBot="1">
      <c r="A152" s="549" t="s">
        <v>8</v>
      </c>
      <c r="B152" s="549" t="s">
        <v>10</v>
      </c>
      <c r="C152" s="655"/>
      <c r="D152" s="657"/>
      <c r="E152" s="649"/>
      <c r="F152" s="649"/>
      <c r="G152" s="649"/>
      <c r="H152" s="706"/>
    </row>
    <row r="153" spans="1:19" s="536" customFormat="1" ht="13.5" customHeight="1" thickTop="1">
      <c r="A153" s="608" t="s">
        <v>686</v>
      </c>
      <c r="B153" s="608" t="s">
        <v>687</v>
      </c>
      <c r="C153" s="605">
        <v>6</v>
      </c>
      <c r="D153" s="604" t="s">
        <v>665</v>
      </c>
      <c r="E153" s="650">
        <v>864</v>
      </c>
      <c r="F153" s="651"/>
      <c r="G153" s="652"/>
      <c r="H153" s="577">
        <v>2</v>
      </c>
    </row>
    <row r="154" spans="1:19" ht="13.5" customHeight="1">
      <c r="A154" s="609">
        <v>0.8</v>
      </c>
      <c r="B154" s="609">
        <v>1</v>
      </c>
      <c r="C154" s="607">
        <v>8</v>
      </c>
      <c r="D154" s="606" t="s">
        <v>666</v>
      </c>
      <c r="E154" s="645">
        <v>948</v>
      </c>
      <c r="F154" s="646"/>
      <c r="G154" s="647"/>
      <c r="H154" s="351">
        <v>3</v>
      </c>
      <c r="I154" s="261"/>
      <c r="J154" s="261"/>
      <c r="K154" s="261"/>
      <c r="L154" s="261"/>
      <c r="M154" s="261"/>
      <c r="N154" s="261"/>
      <c r="O154" s="261"/>
      <c r="P154" s="261"/>
      <c r="Q154" s="261"/>
      <c r="R154" s="261"/>
      <c r="S154" s="261"/>
    </row>
    <row r="155" spans="1:19" s="536" customFormat="1" ht="13.5" customHeight="1">
      <c r="A155" s="608">
        <v>1.2</v>
      </c>
      <c r="B155" s="608">
        <v>1.5</v>
      </c>
      <c r="C155" s="605">
        <v>12</v>
      </c>
      <c r="D155" s="604" t="s">
        <v>667</v>
      </c>
      <c r="E155" s="642">
        <v>1104</v>
      </c>
      <c r="F155" s="643"/>
      <c r="G155" s="644"/>
      <c r="H155" s="577">
        <v>4</v>
      </c>
    </row>
    <row r="156" spans="1:19" ht="13.5" customHeight="1">
      <c r="A156" s="609">
        <v>1.6</v>
      </c>
      <c r="B156" s="609">
        <v>2</v>
      </c>
      <c r="C156" s="607">
        <v>16</v>
      </c>
      <c r="D156" s="606" t="s">
        <v>668</v>
      </c>
      <c r="E156" s="645">
        <v>1260</v>
      </c>
      <c r="F156" s="646"/>
      <c r="G156" s="647"/>
      <c r="H156" s="351">
        <v>5</v>
      </c>
      <c r="I156" s="261"/>
      <c r="J156" s="261"/>
      <c r="K156" s="261"/>
      <c r="L156" s="261"/>
      <c r="M156" s="261"/>
      <c r="N156" s="261"/>
      <c r="O156" s="261"/>
      <c r="P156" s="261"/>
      <c r="Q156" s="261"/>
      <c r="R156" s="261"/>
      <c r="S156" s="261"/>
    </row>
    <row r="157" spans="1:19" s="536" customFormat="1" ht="13.5" customHeight="1">
      <c r="A157" s="608">
        <v>2</v>
      </c>
      <c r="B157" s="608">
        <v>2.5</v>
      </c>
      <c r="C157" s="605">
        <v>20</v>
      </c>
      <c r="D157" s="604" t="s">
        <v>669</v>
      </c>
      <c r="E157" s="642">
        <v>1422</v>
      </c>
      <c r="F157" s="643"/>
      <c r="G157" s="644"/>
      <c r="H157" s="577">
        <v>5</v>
      </c>
    </row>
    <row r="158" spans="1:19" ht="13.5" customHeight="1">
      <c r="A158" s="609">
        <v>2.4</v>
      </c>
      <c r="B158" s="609">
        <v>3</v>
      </c>
      <c r="C158" s="607">
        <v>24</v>
      </c>
      <c r="D158" s="606" t="s">
        <v>670</v>
      </c>
      <c r="E158" s="645">
        <v>1578</v>
      </c>
      <c r="F158" s="646"/>
      <c r="G158" s="647"/>
      <c r="H158" s="351">
        <v>6</v>
      </c>
      <c r="I158" s="261"/>
      <c r="J158" s="261"/>
      <c r="K158" s="261"/>
      <c r="L158" s="261"/>
      <c r="M158" s="261"/>
      <c r="N158" s="261"/>
      <c r="O158" s="261"/>
      <c r="P158" s="261"/>
      <c r="Q158" s="261"/>
      <c r="R158" s="261"/>
      <c r="S158" s="261"/>
    </row>
    <row r="159" spans="1:19" s="536" customFormat="1" ht="13.5" customHeight="1">
      <c r="A159" s="608">
        <v>2.8</v>
      </c>
      <c r="B159" s="608">
        <v>3.5</v>
      </c>
      <c r="C159" s="605">
        <v>28</v>
      </c>
      <c r="D159" s="604" t="s">
        <v>671</v>
      </c>
      <c r="E159" s="642">
        <v>1740</v>
      </c>
      <c r="F159" s="643"/>
      <c r="G159" s="644"/>
      <c r="H159" s="577">
        <v>7</v>
      </c>
    </row>
    <row r="160" spans="1:19" ht="13.5" customHeight="1">
      <c r="A160" s="609">
        <v>3.2</v>
      </c>
      <c r="B160" s="609">
        <v>4</v>
      </c>
      <c r="C160" s="607">
        <v>32</v>
      </c>
      <c r="D160" s="606" t="s">
        <v>672</v>
      </c>
      <c r="E160" s="645">
        <v>1872</v>
      </c>
      <c r="F160" s="646"/>
      <c r="G160" s="647"/>
      <c r="H160" s="351">
        <v>8</v>
      </c>
      <c r="I160" s="261"/>
      <c r="J160" s="261"/>
      <c r="K160" s="261"/>
      <c r="L160" s="261"/>
      <c r="M160" s="261"/>
      <c r="N160" s="261"/>
      <c r="O160" s="261"/>
      <c r="P160" s="261"/>
      <c r="Q160" s="261"/>
      <c r="R160" s="261"/>
      <c r="S160" s="261"/>
    </row>
    <row r="161" spans="1:19" s="536" customFormat="1" ht="13.5" customHeight="1">
      <c r="A161" s="608">
        <v>3.6</v>
      </c>
      <c r="B161" s="608">
        <v>4.5</v>
      </c>
      <c r="C161" s="605">
        <v>36</v>
      </c>
      <c r="D161" s="604" t="s">
        <v>673</v>
      </c>
      <c r="E161" s="642">
        <v>1944</v>
      </c>
      <c r="F161" s="643"/>
      <c r="G161" s="644"/>
      <c r="H161" s="577">
        <v>9</v>
      </c>
    </row>
    <row r="162" spans="1:19" ht="13.5" customHeight="1">
      <c r="A162" s="609">
        <v>4</v>
      </c>
      <c r="B162" s="609">
        <v>5</v>
      </c>
      <c r="C162" s="607">
        <v>40</v>
      </c>
      <c r="D162" s="606" t="s">
        <v>674</v>
      </c>
      <c r="E162" s="645">
        <v>2052</v>
      </c>
      <c r="F162" s="646"/>
      <c r="G162" s="647"/>
      <c r="H162" s="351">
        <v>10</v>
      </c>
      <c r="I162" s="261"/>
      <c r="J162" s="261"/>
      <c r="K162" s="261"/>
      <c r="L162" s="261"/>
      <c r="M162" s="261"/>
      <c r="N162" s="261"/>
      <c r="O162" s="261"/>
      <c r="P162" s="261"/>
      <c r="Q162" s="261"/>
      <c r="R162" s="261"/>
      <c r="S162" s="261"/>
    </row>
    <row r="163" spans="1:19" s="536" customFormat="1" ht="13.5" customHeight="1">
      <c r="A163" s="608">
        <v>4.4000000000000004</v>
      </c>
      <c r="B163" s="608">
        <v>5.5</v>
      </c>
      <c r="C163" s="605">
        <v>44</v>
      </c>
      <c r="D163" s="604" t="s">
        <v>675</v>
      </c>
      <c r="E163" s="642">
        <v>2208</v>
      </c>
      <c r="F163" s="643"/>
      <c r="G163" s="644"/>
      <c r="H163" s="577">
        <v>12</v>
      </c>
    </row>
    <row r="164" spans="1:19" ht="13.5" customHeight="1">
      <c r="A164" s="609">
        <v>4.8</v>
      </c>
      <c r="B164" s="609">
        <v>6</v>
      </c>
      <c r="C164" s="607">
        <v>48</v>
      </c>
      <c r="D164" s="606" t="s">
        <v>676</v>
      </c>
      <c r="E164" s="645">
        <v>2364</v>
      </c>
      <c r="F164" s="646"/>
      <c r="G164" s="647"/>
      <c r="H164" s="351">
        <v>13</v>
      </c>
      <c r="I164" s="261"/>
      <c r="J164" s="261"/>
      <c r="K164" s="261"/>
      <c r="L164" s="261"/>
      <c r="M164" s="261"/>
      <c r="N164" s="261"/>
      <c r="O164" s="261"/>
      <c r="P164" s="261"/>
      <c r="Q164" s="261"/>
      <c r="R164" s="261"/>
      <c r="S164" s="261"/>
    </row>
    <row r="165" spans="1:19" s="536" customFormat="1" ht="13.5" customHeight="1">
      <c r="A165" s="608">
        <v>5.6</v>
      </c>
      <c r="B165" s="608">
        <v>7</v>
      </c>
      <c r="C165" s="605">
        <v>56</v>
      </c>
      <c r="D165" s="604" t="s">
        <v>677</v>
      </c>
      <c r="E165" s="642">
        <v>2628</v>
      </c>
      <c r="F165" s="643"/>
      <c r="G165" s="644"/>
      <c r="H165" s="577">
        <v>15</v>
      </c>
    </row>
    <row r="166" spans="1:19" s="261" customFormat="1" ht="13.5" customHeight="1">
      <c r="A166" s="609">
        <v>6</v>
      </c>
      <c r="B166" s="609">
        <v>7.5</v>
      </c>
      <c r="C166" s="607">
        <v>60</v>
      </c>
      <c r="D166" s="606" t="s">
        <v>678</v>
      </c>
      <c r="E166" s="645">
        <v>2736</v>
      </c>
      <c r="F166" s="646"/>
      <c r="G166" s="647"/>
      <c r="H166" s="351">
        <v>17</v>
      </c>
    </row>
    <row r="167" spans="1:19" s="536" customFormat="1" ht="13.5" customHeight="1">
      <c r="A167" s="608">
        <v>6.8</v>
      </c>
      <c r="B167" s="608">
        <v>8.5</v>
      </c>
      <c r="C167" s="605">
        <v>68</v>
      </c>
      <c r="D167" s="604" t="s">
        <v>679</v>
      </c>
      <c r="E167" s="642">
        <v>3060</v>
      </c>
      <c r="F167" s="643"/>
      <c r="G167" s="644"/>
      <c r="H167" s="577">
        <v>20</v>
      </c>
    </row>
    <row r="168" spans="1:19" s="261" customFormat="1" ht="13.5" customHeight="1">
      <c r="A168" s="609">
        <v>7.2</v>
      </c>
      <c r="B168" s="609">
        <v>9</v>
      </c>
      <c r="C168" s="607">
        <v>72</v>
      </c>
      <c r="D168" s="606" t="s">
        <v>680</v>
      </c>
      <c r="E168" s="645">
        <v>3210</v>
      </c>
      <c r="F168" s="646"/>
      <c r="G168" s="647"/>
      <c r="H168" s="351">
        <v>25</v>
      </c>
    </row>
    <row r="169" spans="1:19" s="536" customFormat="1" ht="13.5" customHeight="1">
      <c r="A169" s="608">
        <v>7.8</v>
      </c>
      <c r="B169" s="608">
        <v>9.8000000000000007</v>
      </c>
      <c r="C169" s="605">
        <v>78</v>
      </c>
      <c r="D169" s="604" t="s">
        <v>681</v>
      </c>
      <c r="E169" s="642">
        <v>3462</v>
      </c>
      <c r="F169" s="643"/>
      <c r="G169" s="644"/>
      <c r="H169" s="577">
        <v>30</v>
      </c>
    </row>
    <row r="170" spans="1:19" s="261" customFormat="1" ht="6.75" customHeight="1">
      <c r="A170" s="576"/>
      <c r="B170" s="576"/>
      <c r="C170" s="576"/>
      <c r="D170" s="576"/>
      <c r="E170" s="532"/>
      <c r="F170" s="532"/>
      <c r="G170" s="532"/>
      <c r="H170" s="532"/>
    </row>
    <row r="171" spans="1:19" s="318" customFormat="1" ht="14.25" customHeight="1" thickBot="1">
      <c r="A171" s="619" t="s">
        <v>643</v>
      </c>
      <c r="B171" s="620"/>
      <c r="C171" s="620"/>
      <c r="D171" s="620"/>
      <c r="E171" s="620"/>
      <c r="F171" s="620"/>
      <c r="G171" s="620"/>
      <c r="H171" s="620"/>
    </row>
    <row r="172" spans="1:19" s="261" customFormat="1" ht="19.5" customHeight="1" thickTop="1" thickBot="1">
      <c r="A172" s="621" t="s">
        <v>2</v>
      </c>
      <c r="B172" s="621"/>
      <c r="C172" s="633" t="s">
        <v>3</v>
      </c>
      <c r="D172" s="631" t="s">
        <v>4</v>
      </c>
      <c r="E172" s="635" t="s">
        <v>5</v>
      </c>
      <c r="F172" s="145"/>
      <c r="G172" s="640" t="s">
        <v>6</v>
      </c>
      <c r="H172" s="617" t="s">
        <v>7</v>
      </c>
    </row>
    <row r="173" spans="1:19" s="261" customFormat="1" ht="18" customHeight="1" thickTop="1" thickBot="1">
      <c r="A173" s="523" t="s">
        <v>8</v>
      </c>
      <c r="B173" s="523" t="s">
        <v>10</v>
      </c>
      <c r="C173" s="658"/>
      <c r="D173" s="659"/>
      <c r="E173" s="660"/>
      <c r="F173" s="146"/>
      <c r="G173" s="661"/>
      <c r="H173" s="618"/>
    </row>
    <row r="174" spans="1:19" s="261" customFormat="1" ht="12.75" customHeight="1" thickTop="1">
      <c r="A174" s="343">
        <f t="shared" ref="A174:A188" si="3">C174/10</f>
        <v>1</v>
      </c>
      <c r="B174" s="343">
        <v>1.3</v>
      </c>
      <c r="C174" s="343">
        <v>10</v>
      </c>
      <c r="D174" s="343">
        <v>200</v>
      </c>
      <c r="E174" s="86">
        <v>2007</v>
      </c>
      <c r="F174" s="348"/>
      <c r="G174" s="348">
        <v>2</v>
      </c>
      <c r="H174" s="349">
        <f t="shared" ref="H174:H188" si="4">G174*7</f>
        <v>14</v>
      </c>
    </row>
    <row r="175" spans="1:19" s="261" customFormat="1" ht="12.75" customHeight="1">
      <c r="A175" s="346">
        <f t="shared" si="3"/>
        <v>1.5</v>
      </c>
      <c r="B175" s="346">
        <v>1.9</v>
      </c>
      <c r="C175" s="346">
        <v>15</v>
      </c>
      <c r="D175" s="346">
        <v>300</v>
      </c>
      <c r="E175" s="87">
        <v>2280</v>
      </c>
      <c r="F175" s="350"/>
      <c r="G175" s="350">
        <v>3</v>
      </c>
      <c r="H175" s="351">
        <f t="shared" si="4"/>
        <v>21</v>
      </c>
    </row>
    <row r="176" spans="1:19" s="261" customFormat="1" ht="12.75" customHeight="1">
      <c r="A176" s="343">
        <f t="shared" si="3"/>
        <v>2</v>
      </c>
      <c r="B176" s="343">
        <f>C176/8</f>
        <v>2.5</v>
      </c>
      <c r="C176" s="343">
        <v>20</v>
      </c>
      <c r="D176" s="343">
        <v>400</v>
      </c>
      <c r="E176" s="86">
        <v>2497</v>
      </c>
      <c r="F176" s="348"/>
      <c r="G176" s="348">
        <v>4</v>
      </c>
      <c r="H176" s="349">
        <f t="shared" si="4"/>
        <v>28</v>
      </c>
    </row>
    <row r="177" spans="1:19" s="261" customFormat="1" ht="12.75" customHeight="1">
      <c r="A177" s="346">
        <f t="shared" si="3"/>
        <v>2.5</v>
      </c>
      <c r="B177" s="346">
        <v>3.2</v>
      </c>
      <c r="C177" s="346">
        <v>25</v>
      </c>
      <c r="D177" s="346">
        <v>500</v>
      </c>
      <c r="E177" s="87">
        <v>2714</v>
      </c>
      <c r="F177" s="350"/>
      <c r="G177" s="350">
        <v>5</v>
      </c>
      <c r="H177" s="351">
        <f t="shared" si="4"/>
        <v>35</v>
      </c>
    </row>
    <row r="178" spans="1:19" s="261" customFormat="1" ht="12.75" customHeight="1">
      <c r="A178" s="343">
        <f t="shared" si="3"/>
        <v>3</v>
      </c>
      <c r="B178" s="343">
        <v>3.8</v>
      </c>
      <c r="C178" s="343">
        <v>30</v>
      </c>
      <c r="D178" s="343">
        <v>600</v>
      </c>
      <c r="E178" s="86">
        <v>2943</v>
      </c>
      <c r="F178" s="348"/>
      <c r="G178" s="348">
        <v>6</v>
      </c>
      <c r="H178" s="349">
        <f t="shared" si="4"/>
        <v>42</v>
      </c>
    </row>
    <row r="179" spans="1:19" s="261" customFormat="1" ht="12.75" customHeight="1">
      <c r="A179" s="346">
        <f t="shared" si="3"/>
        <v>4</v>
      </c>
      <c r="B179" s="346">
        <f>C179/8</f>
        <v>5</v>
      </c>
      <c r="C179" s="346">
        <v>40</v>
      </c>
      <c r="D179" s="346">
        <v>800</v>
      </c>
      <c r="E179" s="87">
        <v>3382</v>
      </c>
      <c r="F179" s="350"/>
      <c r="G179" s="350">
        <v>8</v>
      </c>
      <c r="H179" s="351">
        <f t="shared" si="4"/>
        <v>56</v>
      </c>
    </row>
    <row r="180" spans="1:19" s="261" customFormat="1" ht="12.75" customHeight="1">
      <c r="A180" s="343">
        <f t="shared" si="3"/>
        <v>5</v>
      </c>
      <c r="B180" s="343">
        <v>6.3</v>
      </c>
      <c r="C180" s="343">
        <v>50</v>
      </c>
      <c r="D180" s="343">
        <v>1000</v>
      </c>
      <c r="E180" s="86">
        <v>4344</v>
      </c>
      <c r="F180" s="348"/>
      <c r="G180" s="348">
        <v>10</v>
      </c>
      <c r="H180" s="349">
        <f t="shared" si="4"/>
        <v>70</v>
      </c>
    </row>
    <row r="181" spans="1:19" s="261" customFormat="1" ht="12.75" customHeight="1">
      <c r="A181" s="346">
        <f t="shared" si="3"/>
        <v>6</v>
      </c>
      <c r="B181" s="346">
        <f>C181/8</f>
        <v>7.5</v>
      </c>
      <c r="C181" s="346">
        <v>60</v>
      </c>
      <c r="D181" s="346">
        <v>1200</v>
      </c>
      <c r="E181" s="87">
        <v>4858</v>
      </c>
      <c r="F181" s="350"/>
      <c r="G181" s="350">
        <v>12</v>
      </c>
      <c r="H181" s="351">
        <f t="shared" si="4"/>
        <v>84</v>
      </c>
    </row>
    <row r="182" spans="1:19" s="261" customFormat="1" ht="12.75" customHeight="1">
      <c r="A182" s="343">
        <f t="shared" si="3"/>
        <v>7</v>
      </c>
      <c r="B182" s="343">
        <v>8.8000000000000007</v>
      </c>
      <c r="C182" s="343">
        <v>70</v>
      </c>
      <c r="D182" s="343">
        <v>1400</v>
      </c>
      <c r="E182" s="86">
        <v>5810</v>
      </c>
      <c r="F182" s="348"/>
      <c r="G182" s="348">
        <v>14</v>
      </c>
      <c r="H182" s="349">
        <f t="shared" si="4"/>
        <v>98</v>
      </c>
    </row>
    <row r="183" spans="1:19" s="261" customFormat="1" ht="12.75" customHeight="1">
      <c r="A183" s="346">
        <f t="shared" si="3"/>
        <v>8</v>
      </c>
      <c r="B183" s="346">
        <f>C183/8</f>
        <v>10</v>
      </c>
      <c r="C183" s="346">
        <v>80</v>
      </c>
      <c r="D183" s="346">
        <v>1600</v>
      </c>
      <c r="E183" s="87">
        <v>6484</v>
      </c>
      <c r="F183" s="350"/>
      <c r="G183" s="350">
        <v>16</v>
      </c>
      <c r="H183" s="351">
        <f t="shared" si="4"/>
        <v>112</v>
      </c>
    </row>
    <row r="184" spans="1:19" s="261" customFormat="1" ht="12.75" customHeight="1">
      <c r="A184" s="343">
        <f t="shared" si="3"/>
        <v>9</v>
      </c>
      <c r="B184" s="343">
        <v>11.2</v>
      </c>
      <c r="C184" s="343">
        <v>90</v>
      </c>
      <c r="D184" s="343">
        <v>1800</v>
      </c>
      <c r="E184" s="86">
        <v>7244</v>
      </c>
      <c r="F184" s="348"/>
      <c r="G184" s="348">
        <v>18</v>
      </c>
      <c r="H184" s="349">
        <f t="shared" si="4"/>
        <v>126</v>
      </c>
    </row>
    <row r="185" spans="1:19" s="261" customFormat="1" ht="12.75" customHeight="1">
      <c r="A185" s="346">
        <f t="shared" si="3"/>
        <v>10</v>
      </c>
      <c r="B185" s="346">
        <f>C185/8</f>
        <v>12.5</v>
      </c>
      <c r="C185" s="346">
        <v>100</v>
      </c>
      <c r="D185" s="346">
        <v>2000</v>
      </c>
      <c r="E185" s="87">
        <v>7747</v>
      </c>
      <c r="F185" s="350"/>
      <c r="G185" s="350">
        <v>20</v>
      </c>
      <c r="H185" s="351">
        <f t="shared" si="4"/>
        <v>140</v>
      </c>
    </row>
    <row r="186" spans="1:19" s="261" customFormat="1" ht="12.75" customHeight="1">
      <c r="A186" s="343">
        <f t="shared" si="3"/>
        <v>11.5</v>
      </c>
      <c r="B186" s="343">
        <v>14.4</v>
      </c>
      <c r="C186" s="343">
        <v>115</v>
      </c>
      <c r="D186" s="343">
        <v>2300</v>
      </c>
      <c r="E186" s="546">
        <v>8517</v>
      </c>
      <c r="F186" s="348"/>
      <c r="G186" s="348">
        <v>23</v>
      </c>
      <c r="H186" s="349">
        <f t="shared" si="4"/>
        <v>161</v>
      </c>
    </row>
    <row r="187" spans="1:19" s="261" customFormat="1" ht="12.75" customHeight="1">
      <c r="A187" s="346">
        <f t="shared" si="3"/>
        <v>12.5</v>
      </c>
      <c r="B187" s="346">
        <v>15.7</v>
      </c>
      <c r="C187" s="346">
        <v>125</v>
      </c>
      <c r="D187" s="346">
        <v>2500</v>
      </c>
      <c r="E187" s="87">
        <v>9341</v>
      </c>
      <c r="F187" s="350"/>
      <c r="G187" s="350">
        <v>25</v>
      </c>
      <c r="H187" s="351">
        <f t="shared" si="4"/>
        <v>175</v>
      </c>
    </row>
    <row r="188" spans="1:19" s="261" customFormat="1" ht="12.75" customHeight="1">
      <c r="A188" s="343">
        <f t="shared" si="3"/>
        <v>15</v>
      </c>
      <c r="B188" s="343">
        <v>18.8</v>
      </c>
      <c r="C188" s="343">
        <v>150</v>
      </c>
      <c r="D188" s="343">
        <v>3000</v>
      </c>
      <c r="E188" s="546">
        <v>10636</v>
      </c>
      <c r="F188" s="348"/>
      <c r="G188" s="348">
        <v>30</v>
      </c>
      <c r="H188" s="349">
        <f t="shared" si="4"/>
        <v>210</v>
      </c>
    </row>
    <row r="189" spans="1:19" s="261" customFormat="1" ht="12.75" customHeight="1"/>
    <row r="190" spans="1:19" ht="16.5" thickBot="1">
      <c r="A190" s="622" t="s">
        <v>606</v>
      </c>
      <c r="B190" s="622"/>
      <c r="C190" s="622"/>
      <c r="D190" s="622"/>
      <c r="E190" s="622"/>
      <c r="F190" s="622"/>
      <c r="G190" s="622"/>
      <c r="H190" s="622"/>
      <c r="I190" s="261"/>
      <c r="J190" s="261"/>
      <c r="K190" s="261"/>
      <c r="L190" s="261"/>
      <c r="M190" s="261"/>
      <c r="N190" s="261"/>
      <c r="O190" s="261"/>
      <c r="P190" s="261"/>
      <c r="Q190" s="261"/>
      <c r="R190" s="261"/>
      <c r="S190" s="261"/>
    </row>
    <row r="191" spans="1:19" ht="20.25" thickTop="1" thickBot="1">
      <c r="A191" s="621" t="s">
        <v>2</v>
      </c>
      <c r="B191" s="621"/>
      <c r="C191" s="633" t="s">
        <v>3</v>
      </c>
      <c r="D191" s="631" t="s">
        <v>4</v>
      </c>
      <c r="E191" s="635" t="s">
        <v>5</v>
      </c>
      <c r="F191" s="145"/>
      <c r="G191" s="640" t="s">
        <v>6</v>
      </c>
      <c r="H191" s="617" t="s">
        <v>7</v>
      </c>
      <c r="I191" s="261"/>
      <c r="J191" s="261"/>
      <c r="K191" s="261"/>
      <c r="L191" s="261"/>
      <c r="M191" s="261"/>
      <c r="N191" s="261"/>
      <c r="O191" s="261"/>
      <c r="P191" s="261"/>
      <c r="Q191" s="261"/>
      <c r="R191" s="261"/>
      <c r="S191" s="261"/>
    </row>
    <row r="192" spans="1:19" ht="20.25" thickTop="1" thickBot="1">
      <c r="A192" s="326" t="s">
        <v>8</v>
      </c>
      <c r="B192" s="326" t="s">
        <v>10</v>
      </c>
      <c r="C192" s="658"/>
      <c r="D192" s="659"/>
      <c r="E192" s="660"/>
      <c r="F192" s="146"/>
      <c r="G192" s="661"/>
      <c r="H192" s="618"/>
      <c r="I192" s="261"/>
      <c r="J192" s="261"/>
      <c r="K192" s="261"/>
      <c r="L192" s="261"/>
      <c r="M192" s="261"/>
      <c r="N192" s="261"/>
      <c r="O192" s="261"/>
      <c r="P192" s="261"/>
      <c r="Q192" s="261"/>
      <c r="R192" s="261"/>
      <c r="S192" s="261"/>
    </row>
    <row r="193" spans="1:19" ht="14.25" customHeight="1" thickTop="1">
      <c r="A193" s="343">
        <f t="shared" ref="A193:A207" si="5">C193/10</f>
        <v>1</v>
      </c>
      <c r="B193" s="343">
        <v>1.3</v>
      </c>
      <c r="C193" s="343">
        <v>10</v>
      </c>
      <c r="D193" s="343">
        <v>200</v>
      </c>
      <c r="E193" s="86">
        <v>2162</v>
      </c>
      <c r="F193" s="348"/>
      <c r="G193" s="348">
        <v>2</v>
      </c>
      <c r="H193" s="349">
        <f t="shared" ref="H193:H207" si="6">G193*7</f>
        <v>14</v>
      </c>
      <c r="I193" s="261"/>
      <c r="J193" s="261"/>
      <c r="K193" s="261"/>
      <c r="L193" s="261"/>
      <c r="M193" s="261"/>
      <c r="N193" s="261"/>
      <c r="O193" s="261"/>
      <c r="P193" s="261"/>
      <c r="Q193" s="261"/>
      <c r="R193" s="261"/>
      <c r="S193" s="261"/>
    </row>
    <row r="194" spans="1:19" ht="14.25" customHeight="1">
      <c r="A194" s="346">
        <f t="shared" si="5"/>
        <v>1.5</v>
      </c>
      <c r="B194" s="346">
        <v>1.9</v>
      </c>
      <c r="C194" s="346">
        <v>15</v>
      </c>
      <c r="D194" s="346">
        <v>300</v>
      </c>
      <c r="E194" s="87">
        <v>2587</v>
      </c>
      <c r="F194" s="350"/>
      <c r="G194" s="350">
        <v>3</v>
      </c>
      <c r="H194" s="351">
        <f t="shared" si="6"/>
        <v>21</v>
      </c>
      <c r="I194" s="261"/>
      <c r="J194" s="261"/>
      <c r="K194" s="261"/>
      <c r="L194" s="261"/>
      <c r="M194" s="261"/>
      <c r="N194" s="261"/>
      <c r="O194" s="261"/>
      <c r="P194" s="261"/>
      <c r="Q194" s="261"/>
      <c r="R194" s="261"/>
      <c r="S194" s="261"/>
    </row>
    <row r="195" spans="1:19" ht="14.25" customHeight="1">
      <c r="A195" s="343">
        <f t="shared" si="5"/>
        <v>2</v>
      </c>
      <c r="B195" s="343">
        <f>C195/8</f>
        <v>2.5</v>
      </c>
      <c r="C195" s="343">
        <v>20</v>
      </c>
      <c r="D195" s="343">
        <v>400</v>
      </c>
      <c r="E195" s="86">
        <v>2664</v>
      </c>
      <c r="F195" s="348"/>
      <c r="G195" s="348">
        <v>4</v>
      </c>
      <c r="H195" s="349">
        <f t="shared" si="6"/>
        <v>28</v>
      </c>
      <c r="I195" s="261"/>
      <c r="J195" s="261"/>
      <c r="K195" s="261"/>
      <c r="L195" s="261"/>
      <c r="M195" s="261"/>
      <c r="N195" s="261"/>
      <c r="O195" s="261"/>
      <c r="P195" s="261"/>
      <c r="Q195" s="261"/>
      <c r="R195" s="261"/>
      <c r="S195" s="261"/>
    </row>
    <row r="196" spans="1:19" ht="14.25" customHeight="1">
      <c r="A196" s="346">
        <f t="shared" si="5"/>
        <v>2.5</v>
      </c>
      <c r="B196" s="346">
        <v>3.2</v>
      </c>
      <c r="C196" s="346">
        <v>25</v>
      </c>
      <c r="D196" s="346">
        <v>500</v>
      </c>
      <c r="E196" s="87">
        <v>3012</v>
      </c>
      <c r="F196" s="350"/>
      <c r="G196" s="350">
        <v>5</v>
      </c>
      <c r="H196" s="351">
        <f t="shared" si="6"/>
        <v>35</v>
      </c>
      <c r="I196" s="261"/>
      <c r="J196" s="261"/>
      <c r="K196" s="261"/>
      <c r="L196" s="261"/>
      <c r="M196" s="261"/>
      <c r="N196" s="261"/>
      <c r="O196" s="261"/>
      <c r="P196" s="261"/>
      <c r="Q196" s="261"/>
      <c r="R196" s="261"/>
      <c r="S196" s="261"/>
    </row>
    <row r="197" spans="1:19" ht="14.25" customHeight="1">
      <c r="A197" s="343">
        <f t="shared" si="5"/>
        <v>3</v>
      </c>
      <c r="B197" s="343">
        <v>3.8</v>
      </c>
      <c r="C197" s="343">
        <v>30</v>
      </c>
      <c r="D197" s="343">
        <v>600</v>
      </c>
      <c r="E197" s="86">
        <v>3282</v>
      </c>
      <c r="F197" s="348"/>
      <c r="G197" s="348">
        <v>6</v>
      </c>
      <c r="H197" s="349">
        <f t="shared" si="6"/>
        <v>42</v>
      </c>
      <c r="I197" s="261"/>
      <c r="J197" s="261"/>
      <c r="K197" s="261"/>
      <c r="L197" s="261"/>
      <c r="M197" s="261"/>
      <c r="N197" s="261"/>
      <c r="O197" s="261"/>
      <c r="P197" s="261"/>
      <c r="Q197" s="261"/>
      <c r="R197" s="261"/>
      <c r="S197" s="261"/>
    </row>
    <row r="198" spans="1:19" ht="14.25" customHeight="1">
      <c r="A198" s="346">
        <f t="shared" si="5"/>
        <v>4</v>
      </c>
      <c r="B198" s="346">
        <f>C198/8</f>
        <v>5</v>
      </c>
      <c r="C198" s="346">
        <v>40</v>
      </c>
      <c r="D198" s="346">
        <v>800</v>
      </c>
      <c r="E198" s="87">
        <v>3822</v>
      </c>
      <c r="F198" s="350"/>
      <c r="G198" s="350">
        <v>8</v>
      </c>
      <c r="H198" s="351">
        <f t="shared" si="6"/>
        <v>56</v>
      </c>
      <c r="I198" s="261"/>
      <c r="J198" s="261"/>
      <c r="K198" s="261"/>
      <c r="L198" s="261"/>
      <c r="M198" s="261"/>
      <c r="N198" s="261"/>
      <c r="O198" s="261"/>
      <c r="P198" s="261"/>
      <c r="Q198" s="261"/>
      <c r="R198" s="261"/>
      <c r="S198" s="261"/>
    </row>
    <row r="199" spans="1:19" ht="14.25" customHeight="1">
      <c r="A199" s="343">
        <f t="shared" si="5"/>
        <v>5</v>
      </c>
      <c r="B199" s="343">
        <v>6.3</v>
      </c>
      <c r="C199" s="343">
        <v>50</v>
      </c>
      <c r="D199" s="343">
        <v>1000</v>
      </c>
      <c r="E199" s="86">
        <v>5019</v>
      </c>
      <c r="F199" s="348"/>
      <c r="G199" s="348">
        <v>10</v>
      </c>
      <c r="H199" s="349">
        <f t="shared" si="6"/>
        <v>70</v>
      </c>
      <c r="I199" s="261"/>
      <c r="J199" s="261"/>
      <c r="K199" s="261"/>
      <c r="L199" s="261"/>
      <c r="M199" s="261"/>
      <c r="N199" s="261"/>
      <c r="O199" s="261"/>
      <c r="P199" s="261"/>
      <c r="Q199" s="261"/>
      <c r="R199" s="261"/>
      <c r="S199" s="261"/>
    </row>
    <row r="200" spans="1:19" ht="14.25" customHeight="1">
      <c r="A200" s="346">
        <f t="shared" si="5"/>
        <v>6</v>
      </c>
      <c r="B200" s="346">
        <f>C200/8</f>
        <v>7.5</v>
      </c>
      <c r="C200" s="346">
        <v>60</v>
      </c>
      <c r="D200" s="346">
        <v>1200</v>
      </c>
      <c r="E200" s="87">
        <v>5598</v>
      </c>
      <c r="F200" s="350"/>
      <c r="G200" s="350">
        <v>12</v>
      </c>
      <c r="H200" s="351">
        <f t="shared" si="6"/>
        <v>84</v>
      </c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</row>
    <row r="201" spans="1:19" ht="14.25" customHeight="1">
      <c r="A201" s="343">
        <f t="shared" si="5"/>
        <v>7</v>
      </c>
      <c r="B201" s="343">
        <v>8.8000000000000007</v>
      </c>
      <c r="C201" s="343">
        <v>70</v>
      </c>
      <c r="D201" s="343">
        <v>1400</v>
      </c>
      <c r="E201" s="86">
        <v>6564</v>
      </c>
      <c r="F201" s="348"/>
      <c r="G201" s="348">
        <v>14</v>
      </c>
      <c r="H201" s="349">
        <f t="shared" si="6"/>
        <v>98</v>
      </c>
      <c r="I201" s="261"/>
      <c r="J201" s="261"/>
      <c r="K201" s="261"/>
      <c r="L201" s="261"/>
      <c r="M201" s="261"/>
      <c r="N201" s="261"/>
      <c r="O201" s="261"/>
      <c r="P201" s="261"/>
      <c r="Q201" s="261"/>
      <c r="R201" s="261"/>
      <c r="S201" s="261"/>
    </row>
    <row r="202" spans="1:19" ht="14.25" customHeight="1">
      <c r="A202" s="346">
        <f t="shared" si="5"/>
        <v>8</v>
      </c>
      <c r="B202" s="346">
        <f>C202/8</f>
        <v>10</v>
      </c>
      <c r="C202" s="346">
        <v>80</v>
      </c>
      <c r="D202" s="346">
        <v>1600</v>
      </c>
      <c r="E202" s="87">
        <v>7336</v>
      </c>
      <c r="F202" s="350"/>
      <c r="G202" s="350">
        <v>16</v>
      </c>
      <c r="H202" s="351">
        <f t="shared" si="6"/>
        <v>112</v>
      </c>
      <c r="I202" s="261"/>
      <c r="J202" s="261"/>
      <c r="K202" s="261"/>
      <c r="L202" s="261"/>
      <c r="M202" s="261"/>
      <c r="N202" s="261"/>
      <c r="O202" s="261"/>
      <c r="P202" s="261"/>
      <c r="Q202" s="261"/>
      <c r="R202" s="261"/>
      <c r="S202" s="261"/>
    </row>
    <row r="203" spans="1:19" ht="14.25" customHeight="1">
      <c r="A203" s="343">
        <f t="shared" si="5"/>
        <v>9</v>
      </c>
      <c r="B203" s="343">
        <v>11.2</v>
      </c>
      <c r="C203" s="343">
        <v>90</v>
      </c>
      <c r="D203" s="343">
        <v>1800</v>
      </c>
      <c r="E203" s="86">
        <v>8108</v>
      </c>
      <c r="F203" s="348"/>
      <c r="G203" s="348">
        <v>18</v>
      </c>
      <c r="H203" s="349">
        <f t="shared" si="6"/>
        <v>126</v>
      </c>
      <c r="I203" s="261"/>
      <c r="J203" s="261"/>
      <c r="K203" s="261"/>
      <c r="L203" s="261"/>
      <c r="M203" s="261"/>
      <c r="N203" s="261"/>
      <c r="O203" s="261"/>
      <c r="P203" s="261"/>
      <c r="Q203" s="261"/>
      <c r="R203" s="261"/>
      <c r="S203" s="261"/>
    </row>
    <row r="204" spans="1:19" ht="14.25" customHeight="1">
      <c r="A204" s="346">
        <f t="shared" si="5"/>
        <v>10</v>
      </c>
      <c r="B204" s="346">
        <f>C204/8</f>
        <v>12.5</v>
      </c>
      <c r="C204" s="346">
        <v>100</v>
      </c>
      <c r="D204" s="346">
        <v>2000</v>
      </c>
      <c r="E204" s="87">
        <v>8687</v>
      </c>
      <c r="F204" s="350"/>
      <c r="G204" s="350">
        <v>20</v>
      </c>
      <c r="H204" s="351">
        <f t="shared" si="6"/>
        <v>140</v>
      </c>
      <c r="I204" s="261"/>
      <c r="J204" s="261"/>
      <c r="K204" s="261"/>
      <c r="L204" s="261"/>
      <c r="M204" s="261"/>
      <c r="N204" s="261"/>
      <c r="O204" s="261"/>
      <c r="P204" s="261"/>
      <c r="Q204" s="261"/>
      <c r="R204" s="261"/>
      <c r="S204" s="261"/>
    </row>
    <row r="205" spans="1:19" ht="14.25" customHeight="1">
      <c r="A205" s="343">
        <f t="shared" si="5"/>
        <v>11.5</v>
      </c>
      <c r="B205" s="343">
        <v>14.4</v>
      </c>
      <c r="C205" s="343">
        <v>115</v>
      </c>
      <c r="D205" s="343">
        <v>2300</v>
      </c>
      <c r="E205" s="86">
        <v>9653</v>
      </c>
      <c r="F205" s="348"/>
      <c r="G205" s="348">
        <v>23</v>
      </c>
      <c r="H205" s="349">
        <f t="shared" si="6"/>
        <v>161</v>
      </c>
      <c r="I205" s="261"/>
      <c r="J205" s="261"/>
      <c r="K205" s="261"/>
      <c r="L205" s="261"/>
      <c r="M205" s="261"/>
      <c r="N205" s="261"/>
      <c r="O205" s="261"/>
      <c r="P205" s="261"/>
      <c r="Q205" s="261"/>
      <c r="R205" s="261"/>
      <c r="S205" s="261"/>
    </row>
    <row r="206" spans="1:19" ht="14.25" customHeight="1">
      <c r="A206" s="346">
        <f t="shared" si="5"/>
        <v>12.5</v>
      </c>
      <c r="B206" s="346">
        <v>15.7</v>
      </c>
      <c r="C206" s="346">
        <v>125</v>
      </c>
      <c r="D206" s="346">
        <v>2500</v>
      </c>
      <c r="E206" s="87">
        <v>10811</v>
      </c>
      <c r="F206" s="350"/>
      <c r="G206" s="350">
        <v>25</v>
      </c>
      <c r="H206" s="351">
        <f t="shared" si="6"/>
        <v>175</v>
      </c>
      <c r="I206" s="261"/>
      <c r="J206" s="261"/>
      <c r="K206" s="261"/>
      <c r="L206" s="261"/>
      <c r="M206" s="261"/>
      <c r="N206" s="261"/>
      <c r="O206" s="261"/>
      <c r="P206" s="261"/>
      <c r="Q206" s="261"/>
      <c r="R206" s="261"/>
      <c r="S206" s="261"/>
    </row>
    <row r="207" spans="1:19" ht="14.25" customHeight="1">
      <c r="A207" s="343">
        <f t="shared" si="5"/>
        <v>15</v>
      </c>
      <c r="B207" s="343">
        <v>18.8</v>
      </c>
      <c r="C207" s="343">
        <v>150</v>
      </c>
      <c r="D207" s="343">
        <v>3000</v>
      </c>
      <c r="E207" s="86">
        <v>12355</v>
      </c>
      <c r="F207" s="348"/>
      <c r="G207" s="348">
        <v>30</v>
      </c>
      <c r="H207" s="349">
        <f t="shared" si="6"/>
        <v>210</v>
      </c>
      <c r="I207" s="261"/>
      <c r="J207" s="261"/>
      <c r="K207" s="261"/>
      <c r="L207" s="261"/>
      <c r="M207" s="261"/>
      <c r="N207" s="261"/>
      <c r="O207" s="261"/>
      <c r="P207" s="261"/>
      <c r="Q207" s="261"/>
      <c r="R207" s="261"/>
      <c r="S207" s="261"/>
    </row>
    <row r="208" spans="1:19" s="261" customFormat="1" ht="16.5" customHeight="1" thickBot="1">
      <c r="A208" s="684" t="s">
        <v>536</v>
      </c>
      <c r="B208" s="685"/>
      <c r="C208" s="685"/>
      <c r="D208" s="685"/>
      <c r="E208" s="685"/>
      <c r="F208" s="685"/>
      <c r="G208" s="685"/>
      <c r="H208" s="685"/>
    </row>
    <row r="209" spans="1:13" s="261" customFormat="1" ht="13.5" customHeight="1" thickTop="1" thickBot="1">
      <c r="A209" s="653" t="s">
        <v>2</v>
      </c>
      <c r="B209" s="654"/>
      <c r="C209" s="633" t="s">
        <v>3</v>
      </c>
      <c r="D209" s="631" t="s">
        <v>4</v>
      </c>
      <c r="E209" s="629" t="s">
        <v>5</v>
      </c>
      <c r="F209" s="145"/>
      <c r="G209" s="627" t="s">
        <v>6</v>
      </c>
      <c r="H209" s="625" t="s">
        <v>7</v>
      </c>
      <c r="I209" s="360"/>
      <c r="J209" s="359"/>
      <c r="K209" s="359"/>
      <c r="M209" s="5"/>
    </row>
    <row r="210" spans="1:13" s="261" customFormat="1" ht="20.25" thickTop="1" thickBot="1">
      <c r="A210" s="355" t="s">
        <v>8</v>
      </c>
      <c r="B210" s="355" t="s">
        <v>10</v>
      </c>
      <c r="C210" s="634"/>
      <c r="D210" s="632"/>
      <c r="E210" s="678"/>
      <c r="F210" s="146"/>
      <c r="G210" s="679"/>
      <c r="H210" s="626"/>
      <c r="I210" s="360"/>
      <c r="J210" s="359"/>
      <c r="K210" s="359"/>
      <c r="M210" s="5"/>
    </row>
    <row r="211" spans="1:13" s="261" customFormat="1" ht="13.5" customHeight="1">
      <c r="A211" s="343">
        <v>0.5</v>
      </c>
      <c r="B211" s="343">
        <v>0.6</v>
      </c>
      <c r="C211" s="343">
        <v>5</v>
      </c>
      <c r="D211" s="343">
        <v>100</v>
      </c>
      <c r="E211" s="344">
        <v>1429</v>
      </c>
      <c r="F211" s="345"/>
      <c r="G211" s="343">
        <v>1</v>
      </c>
      <c r="H211" s="349">
        <v>7</v>
      </c>
      <c r="I211" s="162"/>
      <c r="J211" s="359"/>
      <c r="K211" s="359"/>
      <c r="M211" s="5"/>
    </row>
    <row r="212" spans="1:13" s="261" customFormat="1" ht="13.5" customHeight="1">
      <c r="A212" s="346">
        <v>1.3</v>
      </c>
      <c r="B212" s="346">
        <v>1.6</v>
      </c>
      <c r="C212" s="346">
        <v>13</v>
      </c>
      <c r="D212" s="346">
        <v>190</v>
      </c>
      <c r="E212" s="347">
        <v>1689</v>
      </c>
      <c r="F212" s="347"/>
      <c r="G212" s="346">
        <v>3</v>
      </c>
      <c r="H212" s="351">
        <v>21</v>
      </c>
      <c r="I212" s="162"/>
      <c r="J212" s="359"/>
      <c r="K212" s="359"/>
      <c r="M212" s="5"/>
    </row>
    <row r="213" spans="1:13" s="261" customFormat="1" ht="13.5" customHeight="1">
      <c r="A213" s="343">
        <v>1.8</v>
      </c>
      <c r="B213" s="343">
        <v>2.2000000000000002</v>
      </c>
      <c r="C213" s="343">
        <v>18</v>
      </c>
      <c r="D213" s="343">
        <v>270</v>
      </c>
      <c r="E213" s="344">
        <v>1859</v>
      </c>
      <c r="F213" s="345"/>
      <c r="G213" s="343">
        <v>4</v>
      </c>
      <c r="H213" s="349">
        <v>28</v>
      </c>
      <c r="I213" s="137"/>
      <c r="J213" s="137"/>
      <c r="K213" s="137"/>
      <c r="L213" s="137"/>
      <c r="M213" s="137"/>
    </row>
    <row r="214" spans="1:13" s="261" customFormat="1" ht="13.5" customHeight="1">
      <c r="A214" s="346">
        <v>2.1</v>
      </c>
      <c r="B214" s="346">
        <v>2.6</v>
      </c>
      <c r="C214" s="346">
        <v>21</v>
      </c>
      <c r="D214" s="346">
        <v>340</v>
      </c>
      <c r="E214" s="347">
        <v>1959</v>
      </c>
      <c r="F214" s="347"/>
      <c r="G214" s="346">
        <v>5</v>
      </c>
      <c r="H214" s="351">
        <v>35</v>
      </c>
      <c r="I214" s="18"/>
      <c r="J214" s="18"/>
      <c r="K214" s="18"/>
      <c r="M214" s="5"/>
    </row>
    <row r="215" spans="1:13" s="261" customFormat="1" ht="13.5" customHeight="1">
      <c r="A215" s="343">
        <v>2.2999999999999998</v>
      </c>
      <c r="B215" s="343">
        <v>2.8</v>
      </c>
      <c r="C215" s="343">
        <v>23</v>
      </c>
      <c r="D215" s="343">
        <v>420</v>
      </c>
      <c r="E215" s="344">
        <v>2279</v>
      </c>
      <c r="F215" s="345"/>
      <c r="G215" s="343">
        <v>5</v>
      </c>
      <c r="H215" s="349">
        <v>35</v>
      </c>
      <c r="I215" s="16"/>
      <c r="J215" s="18"/>
      <c r="K215" s="18"/>
      <c r="M215" s="5"/>
    </row>
    <row r="216" spans="1:13" s="261" customFormat="1" ht="13.5" customHeight="1">
      <c r="A216" s="346">
        <v>2.6</v>
      </c>
      <c r="B216" s="346">
        <v>3.2</v>
      </c>
      <c r="C216" s="346">
        <v>26</v>
      </c>
      <c r="D216" s="346">
        <v>520</v>
      </c>
      <c r="E216" s="347">
        <v>2539</v>
      </c>
      <c r="F216" s="347"/>
      <c r="G216" s="346">
        <v>6</v>
      </c>
      <c r="H216" s="351">
        <v>42</v>
      </c>
    </row>
    <row r="217" spans="1:13" s="261" customFormat="1" ht="13.5" customHeight="1">
      <c r="A217" s="343">
        <v>3.2</v>
      </c>
      <c r="B217" s="343">
        <v>4</v>
      </c>
      <c r="C217" s="343">
        <v>32</v>
      </c>
      <c r="D217" s="343">
        <v>630</v>
      </c>
      <c r="E217" s="344">
        <v>2829</v>
      </c>
      <c r="F217" s="345"/>
      <c r="G217" s="343">
        <v>7</v>
      </c>
      <c r="H217" s="349">
        <v>49</v>
      </c>
    </row>
    <row r="218" spans="1:13" s="261" customFormat="1" ht="13.5" customHeight="1">
      <c r="A218" s="346">
        <v>4.2</v>
      </c>
      <c r="B218" s="346">
        <v>5.2</v>
      </c>
      <c r="C218" s="346">
        <v>42</v>
      </c>
      <c r="D218" s="346">
        <v>800</v>
      </c>
      <c r="E218" s="347">
        <v>3219</v>
      </c>
      <c r="F218" s="347"/>
      <c r="G218" s="346">
        <v>9</v>
      </c>
      <c r="H218" s="351">
        <v>63</v>
      </c>
    </row>
    <row r="219" spans="1:13" s="261" customFormat="1" ht="13.5" customHeight="1">
      <c r="A219" s="343">
        <v>4.8</v>
      </c>
      <c r="B219" s="343">
        <v>6</v>
      </c>
      <c r="C219" s="343">
        <v>48</v>
      </c>
      <c r="D219" s="343">
        <v>900</v>
      </c>
      <c r="E219" s="344">
        <v>3829</v>
      </c>
      <c r="F219" s="345"/>
      <c r="G219" s="343">
        <v>10</v>
      </c>
      <c r="H219" s="349">
        <v>70</v>
      </c>
    </row>
    <row r="220" spans="1:13" s="261" customFormat="1" ht="13.5" customHeight="1">
      <c r="A220" s="346">
        <v>6.3</v>
      </c>
      <c r="B220" s="346">
        <v>7.8</v>
      </c>
      <c r="C220" s="346">
        <v>63</v>
      </c>
      <c r="D220" s="346">
        <v>1200</v>
      </c>
      <c r="E220" s="347">
        <v>4659</v>
      </c>
      <c r="F220" s="347"/>
      <c r="G220" s="346">
        <v>13</v>
      </c>
      <c r="H220" s="351">
        <v>91</v>
      </c>
    </row>
    <row r="221" spans="1:13" s="261" customFormat="1" ht="13.5" customHeight="1">
      <c r="A221" s="343">
        <v>7.5</v>
      </c>
      <c r="B221" s="343">
        <v>9.3000000000000007</v>
      </c>
      <c r="C221" s="343">
        <v>75</v>
      </c>
      <c r="D221" s="343">
        <v>1400</v>
      </c>
      <c r="E221" s="344">
        <v>5319</v>
      </c>
      <c r="F221" s="345"/>
      <c r="G221" s="343">
        <v>15</v>
      </c>
      <c r="H221" s="349">
        <v>105</v>
      </c>
    </row>
    <row r="222" spans="1:13" s="261" customFormat="1" ht="13.5" customHeight="1">
      <c r="A222" s="346">
        <v>10</v>
      </c>
      <c r="B222" s="346">
        <v>12.5</v>
      </c>
      <c r="C222" s="346">
        <v>100</v>
      </c>
      <c r="D222" s="346">
        <v>2000</v>
      </c>
      <c r="E222" s="347">
        <v>7949</v>
      </c>
      <c r="F222" s="347"/>
      <c r="G222" s="346">
        <v>20</v>
      </c>
      <c r="H222" s="351">
        <v>140</v>
      </c>
    </row>
    <row r="223" spans="1:13" s="261" customFormat="1" ht="13.5" customHeight="1">
      <c r="A223" s="343">
        <v>12.7</v>
      </c>
      <c r="B223" s="343">
        <v>15.8</v>
      </c>
      <c r="C223" s="343">
        <v>127</v>
      </c>
      <c r="D223" s="343">
        <v>2500</v>
      </c>
      <c r="E223" s="344">
        <v>9229</v>
      </c>
      <c r="F223" s="266"/>
      <c r="G223" s="343">
        <v>26</v>
      </c>
      <c r="H223" s="349">
        <v>182</v>
      </c>
    </row>
    <row r="224" spans="1:13" s="261" customFormat="1" ht="13.5" customHeight="1">
      <c r="A224" s="346">
        <v>16.100000000000001</v>
      </c>
      <c r="B224" s="346">
        <v>20.100000000000001</v>
      </c>
      <c r="C224" s="346">
        <v>161</v>
      </c>
      <c r="D224" s="346">
        <v>3500</v>
      </c>
      <c r="E224" s="347">
        <v>11899</v>
      </c>
      <c r="F224" s="346"/>
      <c r="G224" s="346">
        <v>33</v>
      </c>
      <c r="H224" s="351">
        <v>231</v>
      </c>
    </row>
    <row r="225" spans="1:19" ht="16.5" thickBot="1">
      <c r="A225" s="622" t="s">
        <v>522</v>
      </c>
      <c r="B225" s="622"/>
      <c r="C225" s="622"/>
      <c r="D225" s="622"/>
      <c r="E225" s="622"/>
      <c r="F225" s="622"/>
      <c r="G225" s="622"/>
      <c r="H225" s="622"/>
      <c r="I225" s="261"/>
      <c r="J225" s="261"/>
      <c r="K225" s="261"/>
      <c r="L225" s="261"/>
      <c r="M225" s="261"/>
      <c r="N225" s="261"/>
      <c r="O225" s="261"/>
      <c r="P225" s="261"/>
      <c r="Q225" s="261"/>
      <c r="R225" s="261"/>
      <c r="S225" s="261"/>
    </row>
    <row r="226" spans="1:19" ht="20.25" customHeight="1" thickTop="1" thickBot="1">
      <c r="A226" s="621" t="s">
        <v>2</v>
      </c>
      <c r="B226" s="621"/>
      <c r="C226" s="617" t="s">
        <v>3</v>
      </c>
      <c r="D226" s="617" t="s">
        <v>4</v>
      </c>
      <c r="E226" s="617" t="s">
        <v>5</v>
      </c>
      <c r="F226" s="145"/>
      <c r="G226" s="617" t="s">
        <v>6</v>
      </c>
      <c r="H226" s="637" t="s">
        <v>7</v>
      </c>
      <c r="I226" s="261"/>
      <c r="J226" s="261"/>
      <c r="K226" s="261"/>
      <c r="L226" s="261"/>
      <c r="M226" s="261"/>
      <c r="N226" s="261"/>
      <c r="O226" s="261"/>
      <c r="P226" s="261"/>
      <c r="Q226" s="261"/>
      <c r="R226" s="261"/>
      <c r="S226" s="261"/>
    </row>
    <row r="227" spans="1:19" ht="20.25" thickTop="1" thickBot="1">
      <c r="A227" s="331" t="s">
        <v>8</v>
      </c>
      <c r="B227" s="331" t="s">
        <v>10</v>
      </c>
      <c r="C227" s="618"/>
      <c r="D227" s="618"/>
      <c r="E227" s="618"/>
      <c r="F227" s="146"/>
      <c r="G227" s="618"/>
      <c r="H227" s="638"/>
      <c r="I227" s="261"/>
      <c r="J227" s="261"/>
      <c r="K227" s="261"/>
      <c r="L227" s="261"/>
      <c r="M227" s="261"/>
      <c r="N227" s="261"/>
      <c r="O227" s="261"/>
      <c r="P227" s="261"/>
      <c r="Q227" s="261"/>
      <c r="R227" s="261"/>
      <c r="S227" s="261"/>
    </row>
    <row r="228" spans="1:19" ht="13.5" customHeight="1" thickTop="1">
      <c r="A228" s="349">
        <v>0.6</v>
      </c>
      <c r="B228" s="349">
        <v>0.75</v>
      </c>
      <c r="C228" s="343">
        <v>5.8</v>
      </c>
      <c r="D228" s="343">
        <v>95</v>
      </c>
      <c r="E228" s="356">
        <v>963</v>
      </c>
      <c r="F228" s="348"/>
      <c r="G228" s="348">
        <v>2</v>
      </c>
      <c r="H228" s="349">
        <v>14</v>
      </c>
      <c r="I228" s="261"/>
      <c r="J228" s="261"/>
      <c r="K228" s="261"/>
      <c r="L228" s="261"/>
      <c r="M228" s="261"/>
      <c r="N228" s="261"/>
      <c r="O228" s="261"/>
      <c r="P228" s="261"/>
      <c r="Q228" s="261"/>
      <c r="R228" s="261"/>
      <c r="S228" s="261"/>
    </row>
    <row r="229" spans="1:19" ht="13.5" customHeight="1">
      <c r="A229" s="346">
        <v>0.8</v>
      </c>
      <c r="B229" s="346">
        <v>1</v>
      </c>
      <c r="C229" s="346">
        <v>8</v>
      </c>
      <c r="D229" s="346">
        <v>145</v>
      </c>
      <c r="E229" s="357">
        <v>1182</v>
      </c>
      <c r="F229" s="350"/>
      <c r="G229" s="350">
        <v>2</v>
      </c>
      <c r="H229" s="351">
        <v>14</v>
      </c>
      <c r="I229" s="261"/>
      <c r="J229" s="261"/>
      <c r="K229" s="261"/>
      <c r="L229" s="261"/>
      <c r="M229" s="261"/>
      <c r="N229" s="261"/>
      <c r="O229" s="261"/>
      <c r="P229" s="261"/>
      <c r="Q229" s="261"/>
      <c r="R229" s="261"/>
      <c r="S229" s="261"/>
    </row>
    <row r="230" spans="1:19" ht="13.5" customHeight="1">
      <c r="A230" s="343">
        <v>1.2</v>
      </c>
      <c r="B230" s="343">
        <v>1.5</v>
      </c>
      <c r="C230" s="343">
        <v>12</v>
      </c>
      <c r="D230" s="343">
        <v>200</v>
      </c>
      <c r="E230" s="356">
        <v>1302</v>
      </c>
      <c r="F230" s="348"/>
      <c r="G230" s="348">
        <v>3</v>
      </c>
      <c r="H230" s="349">
        <v>21</v>
      </c>
      <c r="I230" s="261"/>
      <c r="J230" s="261"/>
      <c r="K230" s="261"/>
      <c r="L230" s="261"/>
      <c r="M230" s="261"/>
      <c r="N230" s="261"/>
      <c r="O230" s="261"/>
      <c r="P230" s="261"/>
      <c r="Q230" s="261"/>
      <c r="R230" s="261"/>
      <c r="S230" s="261"/>
    </row>
    <row r="231" spans="1:19" ht="13.5" customHeight="1">
      <c r="A231" s="346">
        <v>1.6</v>
      </c>
      <c r="B231" s="346">
        <v>2</v>
      </c>
      <c r="C231" s="346">
        <v>16</v>
      </c>
      <c r="D231" s="346">
        <v>270</v>
      </c>
      <c r="E231" s="357">
        <v>1485</v>
      </c>
      <c r="F231" s="350"/>
      <c r="G231" s="350">
        <v>4</v>
      </c>
      <c r="H231" s="351">
        <v>28</v>
      </c>
      <c r="I231" s="261"/>
      <c r="J231" s="261"/>
      <c r="K231" s="261"/>
      <c r="L231" s="261"/>
      <c r="M231" s="261"/>
      <c r="N231" s="261"/>
      <c r="O231" s="261"/>
      <c r="P231" s="261"/>
      <c r="Q231" s="261"/>
      <c r="R231" s="261"/>
      <c r="S231" s="261"/>
    </row>
    <row r="232" spans="1:19" ht="13.5" customHeight="1">
      <c r="A232" s="343">
        <v>2</v>
      </c>
      <c r="B232" s="343">
        <v>2.5</v>
      </c>
      <c r="C232" s="343">
        <v>20</v>
      </c>
      <c r="D232" s="343">
        <v>340</v>
      </c>
      <c r="E232" s="356">
        <v>1713</v>
      </c>
      <c r="F232" s="348"/>
      <c r="G232" s="348">
        <v>4</v>
      </c>
      <c r="H232" s="349">
        <v>28</v>
      </c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</row>
    <row r="233" spans="1:19" ht="13.5" customHeight="1">
      <c r="A233" s="346">
        <v>2.4</v>
      </c>
      <c r="B233" s="346">
        <v>3</v>
      </c>
      <c r="C233" s="346">
        <v>24</v>
      </c>
      <c r="D233" s="346">
        <v>400</v>
      </c>
      <c r="E233" s="357">
        <v>1758</v>
      </c>
      <c r="F233" s="350"/>
      <c r="G233" s="350">
        <v>5</v>
      </c>
      <c r="H233" s="351">
        <v>35</v>
      </c>
      <c r="I233" s="261"/>
      <c r="J233" s="261"/>
      <c r="K233" s="261"/>
      <c r="L233" s="261"/>
      <c r="M233" s="261"/>
      <c r="N233" s="261"/>
      <c r="O233" s="261"/>
      <c r="P233" s="261"/>
      <c r="Q233" s="261"/>
      <c r="R233" s="261"/>
      <c r="S233" s="261"/>
    </row>
    <row r="234" spans="1:19" ht="13.5" customHeight="1">
      <c r="A234" s="343">
        <v>2.8</v>
      </c>
      <c r="B234" s="343">
        <v>3.5</v>
      </c>
      <c r="C234" s="343">
        <v>28</v>
      </c>
      <c r="D234" s="343">
        <v>460</v>
      </c>
      <c r="E234" s="356">
        <v>1890</v>
      </c>
      <c r="F234" s="348"/>
      <c r="G234" s="348">
        <v>6</v>
      </c>
      <c r="H234" s="349">
        <v>42</v>
      </c>
      <c r="I234" s="261"/>
      <c r="J234" s="261"/>
      <c r="K234" s="261"/>
      <c r="L234" s="261"/>
      <c r="M234" s="261"/>
      <c r="N234" s="261"/>
      <c r="O234" s="261"/>
      <c r="P234" s="261"/>
      <c r="Q234" s="261"/>
      <c r="R234" s="261"/>
      <c r="S234" s="261"/>
    </row>
    <row r="235" spans="1:19" ht="13.5" customHeight="1">
      <c r="A235" s="346">
        <v>3.2</v>
      </c>
      <c r="B235" s="346">
        <v>4</v>
      </c>
      <c r="C235" s="346">
        <v>32</v>
      </c>
      <c r="D235" s="346">
        <v>530</v>
      </c>
      <c r="E235" s="357">
        <v>2073</v>
      </c>
      <c r="F235" s="350"/>
      <c r="G235" s="350">
        <v>7</v>
      </c>
      <c r="H235" s="351">
        <v>49</v>
      </c>
      <c r="I235" s="261"/>
      <c r="J235" s="261"/>
      <c r="K235" s="261"/>
      <c r="L235" s="261"/>
      <c r="M235" s="261"/>
      <c r="N235" s="261"/>
      <c r="O235" s="261"/>
      <c r="P235" s="261"/>
      <c r="Q235" s="261"/>
      <c r="R235" s="261"/>
      <c r="S235" s="261"/>
    </row>
    <row r="236" spans="1:19" ht="13.5" customHeight="1">
      <c r="A236" s="343">
        <v>3.6</v>
      </c>
      <c r="B236" s="343">
        <v>4.5</v>
      </c>
      <c r="C236" s="343">
        <v>36</v>
      </c>
      <c r="D236" s="343">
        <v>600</v>
      </c>
      <c r="E236" s="356">
        <v>2352</v>
      </c>
      <c r="F236" s="348"/>
      <c r="G236" s="348">
        <v>8</v>
      </c>
      <c r="H236" s="349">
        <v>56</v>
      </c>
      <c r="I236" s="261"/>
      <c r="J236" s="261"/>
      <c r="K236" s="261"/>
      <c r="L236" s="261"/>
      <c r="M236" s="261"/>
      <c r="N236" s="261"/>
      <c r="O236" s="261"/>
      <c r="P236" s="261"/>
      <c r="Q236" s="261"/>
      <c r="R236" s="261"/>
      <c r="S236" s="261"/>
    </row>
    <row r="237" spans="1:19" ht="13.5" customHeight="1">
      <c r="A237" s="346">
        <v>4</v>
      </c>
      <c r="B237" s="346">
        <v>5</v>
      </c>
      <c r="C237" s="346">
        <v>40</v>
      </c>
      <c r="D237" s="346">
        <v>665</v>
      </c>
      <c r="E237" s="357">
        <v>2613</v>
      </c>
      <c r="F237" s="350"/>
      <c r="G237" s="350">
        <v>8</v>
      </c>
      <c r="H237" s="351">
        <v>56</v>
      </c>
      <c r="I237" s="261"/>
      <c r="J237" s="261"/>
      <c r="K237" s="261"/>
      <c r="L237" s="261"/>
      <c r="M237" s="261"/>
      <c r="N237" s="261"/>
      <c r="O237" s="261"/>
      <c r="P237" s="261"/>
      <c r="Q237" s="261"/>
      <c r="R237" s="261"/>
      <c r="S237" s="261"/>
    </row>
    <row r="238" spans="1:19" ht="13.5" customHeight="1">
      <c r="A238" s="343">
        <v>4.8</v>
      </c>
      <c r="B238" s="343">
        <v>6</v>
      </c>
      <c r="C238" s="343">
        <v>48</v>
      </c>
      <c r="D238" s="343">
        <v>800</v>
      </c>
      <c r="E238" s="356">
        <v>2877</v>
      </c>
      <c r="F238" s="348"/>
      <c r="G238" s="348">
        <v>10</v>
      </c>
      <c r="H238" s="349">
        <v>70</v>
      </c>
      <c r="I238" s="261"/>
      <c r="J238" s="261"/>
      <c r="K238" s="261"/>
      <c r="L238" s="261"/>
      <c r="M238" s="261"/>
      <c r="N238" s="261"/>
      <c r="O238" s="261"/>
      <c r="P238" s="261"/>
      <c r="Q238" s="261"/>
      <c r="R238" s="261"/>
      <c r="S238" s="261"/>
    </row>
    <row r="239" spans="1:19" ht="13.5" customHeight="1">
      <c r="A239" s="346">
        <v>5.7</v>
      </c>
      <c r="B239" s="346">
        <v>7.2</v>
      </c>
      <c r="C239" s="346">
        <v>57</v>
      </c>
      <c r="D239" s="346">
        <v>920</v>
      </c>
      <c r="E239" s="357">
        <v>3207</v>
      </c>
      <c r="F239" s="350"/>
      <c r="G239" s="350">
        <v>12</v>
      </c>
      <c r="H239" s="351">
        <v>84</v>
      </c>
      <c r="I239" s="261"/>
      <c r="J239" s="261"/>
      <c r="K239" s="261"/>
      <c r="L239" s="261"/>
      <c r="M239" s="261"/>
      <c r="N239" s="261"/>
      <c r="O239" s="261"/>
      <c r="P239" s="261"/>
      <c r="Q239" s="261"/>
      <c r="R239" s="261"/>
      <c r="S239" s="261"/>
    </row>
    <row r="240" spans="1:19" ht="13.5" customHeight="1">
      <c r="A240" s="343">
        <v>6.8</v>
      </c>
      <c r="B240" s="343">
        <v>8.5</v>
      </c>
      <c r="C240" s="343">
        <v>68</v>
      </c>
      <c r="D240" s="343">
        <v>1115</v>
      </c>
      <c r="E240" s="356">
        <v>3585</v>
      </c>
      <c r="F240" s="348"/>
      <c r="G240" s="348">
        <v>14</v>
      </c>
      <c r="H240" s="349">
        <v>98</v>
      </c>
      <c r="I240" s="261"/>
      <c r="J240" s="261"/>
      <c r="K240" s="261"/>
      <c r="L240" s="261"/>
      <c r="M240" s="261"/>
      <c r="N240" s="261"/>
      <c r="O240" s="261"/>
      <c r="P240" s="261"/>
      <c r="Q240" s="261"/>
      <c r="R240" s="261"/>
      <c r="S240" s="261"/>
    </row>
    <row r="241" spans="1:19" ht="13.5" customHeight="1">
      <c r="A241" s="346">
        <v>8.3000000000000007</v>
      </c>
      <c r="B241" s="346">
        <v>10.4</v>
      </c>
      <c r="C241" s="346">
        <v>83</v>
      </c>
      <c r="D241" s="346">
        <v>1375</v>
      </c>
      <c r="E241" s="357">
        <v>4374</v>
      </c>
      <c r="F241" s="350"/>
      <c r="G241" s="350">
        <v>17</v>
      </c>
      <c r="H241" s="351">
        <v>119</v>
      </c>
      <c r="I241" s="261"/>
      <c r="J241" s="261"/>
      <c r="K241" s="261"/>
      <c r="L241" s="261"/>
      <c r="M241" s="261"/>
      <c r="N241" s="261"/>
      <c r="O241" s="261"/>
      <c r="P241" s="261"/>
      <c r="Q241" s="261"/>
      <c r="R241" s="261"/>
      <c r="S241" s="261"/>
    </row>
    <row r="242" spans="1:19" ht="13.5" customHeight="1">
      <c r="A242" s="343">
        <v>9.6999999999999993</v>
      </c>
      <c r="B242" s="343">
        <v>12.2</v>
      </c>
      <c r="C242" s="343">
        <v>97</v>
      </c>
      <c r="D242" s="343">
        <v>1610</v>
      </c>
      <c r="E242" s="356">
        <v>4878</v>
      </c>
      <c r="F242" s="348"/>
      <c r="G242" s="348">
        <v>20</v>
      </c>
      <c r="H242" s="349">
        <v>140</v>
      </c>
      <c r="I242" s="261"/>
      <c r="J242" s="261"/>
      <c r="K242" s="261"/>
      <c r="L242" s="261"/>
      <c r="M242" s="261"/>
      <c r="N242" s="261"/>
      <c r="O242" s="261"/>
      <c r="P242" s="261"/>
      <c r="Q242" s="261"/>
      <c r="R242" s="261"/>
      <c r="S242" s="261"/>
    </row>
    <row r="243" spans="1:19" ht="13.5" customHeight="1">
      <c r="A243" s="346">
        <v>12.2</v>
      </c>
      <c r="B243" s="346">
        <v>15.3</v>
      </c>
      <c r="C243" s="346">
        <v>122</v>
      </c>
      <c r="D243" s="346">
        <v>2025</v>
      </c>
      <c r="E243" s="358">
        <v>5787</v>
      </c>
      <c r="F243" s="350"/>
      <c r="G243" s="350">
        <v>25</v>
      </c>
      <c r="H243" s="351">
        <v>175</v>
      </c>
      <c r="I243" s="261"/>
      <c r="J243" s="261"/>
      <c r="K243" s="261"/>
      <c r="L243" s="261"/>
      <c r="M243" s="261"/>
      <c r="N243" s="261"/>
      <c r="O243" s="261"/>
      <c r="P243" s="261"/>
      <c r="Q243" s="261"/>
      <c r="R243" s="261"/>
      <c r="S243" s="261"/>
    </row>
    <row r="244" spans="1:19" ht="13.5" customHeight="1">
      <c r="A244" s="343">
        <v>14.7</v>
      </c>
      <c r="B244" s="343">
        <v>18.399999999999999</v>
      </c>
      <c r="C244" s="343">
        <v>147</v>
      </c>
      <c r="D244" s="343">
        <v>2420</v>
      </c>
      <c r="E244" s="356">
        <v>7254</v>
      </c>
      <c r="F244" s="348"/>
      <c r="G244" s="348">
        <v>30</v>
      </c>
      <c r="H244" s="349">
        <v>210</v>
      </c>
      <c r="I244" s="261"/>
      <c r="J244" s="261"/>
      <c r="K244" s="261"/>
      <c r="L244" s="261"/>
      <c r="M244" s="261"/>
      <c r="N244" s="261"/>
      <c r="O244" s="261"/>
      <c r="P244" s="261"/>
      <c r="Q244" s="261"/>
      <c r="R244" s="261"/>
      <c r="S244" s="261"/>
    </row>
    <row r="245" spans="1:19" ht="13.5" customHeight="1">
      <c r="A245" s="524">
        <v>16.2</v>
      </c>
      <c r="B245" s="524">
        <v>20.3</v>
      </c>
      <c r="C245" s="524">
        <v>162</v>
      </c>
      <c r="D245" s="524">
        <v>2670</v>
      </c>
      <c r="E245" s="525">
        <v>7443</v>
      </c>
      <c r="F245" s="526"/>
      <c r="G245" s="526">
        <v>33</v>
      </c>
      <c r="H245" s="527">
        <v>231</v>
      </c>
      <c r="I245" s="261"/>
      <c r="J245" s="261"/>
      <c r="K245" s="261"/>
      <c r="L245" s="261"/>
      <c r="M245" s="261"/>
      <c r="N245" s="261"/>
      <c r="O245" s="261"/>
      <c r="P245" s="261"/>
      <c r="Q245" s="261"/>
      <c r="R245" s="261"/>
      <c r="S245" s="261"/>
    </row>
    <row r="246" spans="1:19" ht="18.75">
      <c r="A246" s="310"/>
      <c r="B246" s="310"/>
      <c r="C246" s="310"/>
      <c r="D246" s="310"/>
      <c r="E246" s="325"/>
      <c r="F246" s="324"/>
      <c r="G246" s="310"/>
      <c r="H246" s="311"/>
      <c r="I246" s="318"/>
      <c r="J246" s="318"/>
      <c r="K246" s="318"/>
      <c r="L246" s="318"/>
      <c r="M246" s="318"/>
      <c r="N246" s="261"/>
      <c r="O246" s="261"/>
      <c r="P246" s="261"/>
      <c r="Q246" s="261"/>
      <c r="R246" s="261"/>
      <c r="S246" s="261"/>
    </row>
    <row r="247" spans="1:19" ht="16.5" thickBot="1">
      <c r="A247" s="622" t="s">
        <v>605</v>
      </c>
      <c r="B247" s="622"/>
      <c r="C247" s="622"/>
      <c r="D247" s="622"/>
      <c r="E247" s="622"/>
      <c r="F247" s="622"/>
      <c r="G247" s="622"/>
      <c r="H247" s="622"/>
      <c r="I247" s="261"/>
      <c r="J247" s="261"/>
      <c r="K247" s="261"/>
      <c r="L247" s="261"/>
      <c r="M247" s="261"/>
      <c r="N247" s="261"/>
      <c r="O247" s="261"/>
      <c r="P247" s="261"/>
      <c r="Q247" s="261"/>
      <c r="R247" s="261"/>
      <c r="S247" s="261"/>
    </row>
    <row r="248" spans="1:19" ht="16.5" thickTop="1" thickBot="1">
      <c r="A248" s="656" t="s">
        <v>2</v>
      </c>
      <c r="B248" s="673"/>
      <c r="C248" s="674"/>
      <c r="D248" s="633" t="s">
        <v>3</v>
      </c>
      <c r="E248" s="631" t="s">
        <v>4</v>
      </c>
      <c r="F248" s="342"/>
      <c r="G248" s="675" t="s">
        <v>5</v>
      </c>
      <c r="H248" s="617" t="s">
        <v>6</v>
      </c>
      <c r="I248" s="261"/>
      <c r="J248" s="261"/>
      <c r="K248" s="261"/>
      <c r="L248" s="261"/>
      <c r="M248" s="261"/>
      <c r="N248" s="261"/>
      <c r="O248" s="261"/>
      <c r="P248" s="261"/>
      <c r="Q248" s="261"/>
      <c r="R248" s="261"/>
      <c r="S248" s="261"/>
    </row>
    <row r="249" spans="1:19" ht="13.5" customHeight="1" thickTop="1" thickBot="1">
      <c r="A249" s="337" t="s">
        <v>533</v>
      </c>
      <c r="B249" s="337" t="s">
        <v>534</v>
      </c>
      <c r="C249" s="337" t="s">
        <v>535</v>
      </c>
      <c r="D249" s="669"/>
      <c r="E249" s="670"/>
      <c r="F249" s="336"/>
      <c r="G249" s="621"/>
      <c r="H249" s="618"/>
      <c r="I249" s="261"/>
      <c r="J249" s="261"/>
      <c r="K249" s="261"/>
      <c r="L249" s="261"/>
      <c r="M249" s="261"/>
      <c r="N249" s="261"/>
      <c r="O249" s="261"/>
      <c r="P249" s="261"/>
      <c r="Q249" s="261"/>
      <c r="R249" s="261"/>
      <c r="S249" s="261"/>
    </row>
    <row r="250" spans="1:19" ht="13.5" customHeight="1" thickTop="1">
      <c r="A250" s="349">
        <v>0.8</v>
      </c>
      <c r="B250" s="349">
        <v>0.6</v>
      </c>
      <c r="C250" s="349">
        <v>0.5</v>
      </c>
      <c r="D250" s="349">
        <v>6</v>
      </c>
      <c r="E250" s="352">
        <v>92</v>
      </c>
      <c r="F250" s="352"/>
      <c r="G250" s="352">
        <v>756</v>
      </c>
      <c r="H250" s="349">
        <v>2</v>
      </c>
      <c r="I250" s="261"/>
      <c r="J250" s="261"/>
      <c r="K250" s="261"/>
      <c r="L250" s="261"/>
      <c r="M250" s="261"/>
      <c r="N250" s="261"/>
      <c r="O250" s="261"/>
      <c r="P250" s="261"/>
      <c r="Q250" s="261"/>
      <c r="R250" s="261"/>
      <c r="S250" s="261"/>
    </row>
    <row r="251" spans="1:19" ht="13.5" customHeight="1">
      <c r="A251" s="346">
        <v>1.1000000000000001</v>
      </c>
      <c r="B251" s="346">
        <v>0.9</v>
      </c>
      <c r="C251" s="346">
        <v>0.7</v>
      </c>
      <c r="D251" s="346">
        <v>9</v>
      </c>
      <c r="E251" s="350">
        <v>129</v>
      </c>
      <c r="F251" s="350"/>
      <c r="G251" s="350">
        <v>864</v>
      </c>
      <c r="H251" s="351">
        <v>2</v>
      </c>
      <c r="I251" s="261"/>
      <c r="J251" s="261"/>
      <c r="K251" s="261"/>
      <c r="L251" s="261"/>
      <c r="M251" s="261"/>
      <c r="N251" s="261"/>
      <c r="O251" s="261"/>
      <c r="P251" s="261"/>
      <c r="Q251" s="261"/>
      <c r="R251" s="261"/>
      <c r="S251" s="261"/>
    </row>
    <row r="252" spans="1:19" ht="13.5" customHeight="1">
      <c r="A252" s="343">
        <v>1.6</v>
      </c>
      <c r="B252" s="343">
        <v>1.3</v>
      </c>
      <c r="C252" s="343">
        <v>1</v>
      </c>
      <c r="D252" s="343">
        <v>13</v>
      </c>
      <c r="E252" s="352">
        <v>186</v>
      </c>
      <c r="F252" s="348"/>
      <c r="G252" s="348">
        <v>942</v>
      </c>
      <c r="H252" s="349">
        <v>3</v>
      </c>
      <c r="I252" s="261"/>
      <c r="J252" s="261"/>
      <c r="K252" s="261"/>
      <c r="L252" s="261"/>
      <c r="M252" s="261"/>
      <c r="N252" s="261"/>
      <c r="O252" s="261"/>
      <c r="P252" s="261"/>
      <c r="Q252" s="261"/>
      <c r="R252" s="261"/>
      <c r="S252" s="261"/>
    </row>
    <row r="253" spans="1:19" ht="13.5" customHeight="1">
      <c r="A253" s="346">
        <v>2.2999999999999998</v>
      </c>
      <c r="B253" s="346">
        <v>1.9</v>
      </c>
      <c r="C253" s="346">
        <v>1.4</v>
      </c>
      <c r="D253" s="346">
        <v>18.5</v>
      </c>
      <c r="E253" s="350">
        <v>273</v>
      </c>
      <c r="F253" s="350"/>
      <c r="G253" s="350">
        <v>1056</v>
      </c>
      <c r="H253" s="351">
        <v>4</v>
      </c>
      <c r="I253" s="261"/>
      <c r="J253" s="261"/>
      <c r="K253" s="261"/>
      <c r="L253" s="261"/>
      <c r="M253" s="261"/>
      <c r="N253" s="261"/>
      <c r="O253" s="261"/>
      <c r="P253" s="261"/>
      <c r="Q253" s="261"/>
      <c r="R253" s="261"/>
      <c r="S253" s="261"/>
    </row>
    <row r="254" spans="1:19" ht="13.5" customHeight="1">
      <c r="A254" s="343">
        <v>2.9</v>
      </c>
      <c r="B254" s="343">
        <v>2.2999999999999998</v>
      </c>
      <c r="C254" s="343">
        <v>1.7</v>
      </c>
      <c r="D254" s="343">
        <v>23</v>
      </c>
      <c r="E254" s="352">
        <v>345</v>
      </c>
      <c r="F254" s="348"/>
      <c r="G254" s="348">
        <v>1218</v>
      </c>
      <c r="H254" s="349">
        <v>5</v>
      </c>
      <c r="I254" s="261"/>
      <c r="J254" s="261"/>
      <c r="K254" s="261"/>
      <c r="L254" s="261"/>
      <c r="M254" s="261"/>
      <c r="N254" s="261"/>
      <c r="O254" s="261"/>
      <c r="P254" s="261"/>
      <c r="Q254" s="261"/>
      <c r="R254" s="261"/>
      <c r="S254" s="261"/>
    </row>
    <row r="255" spans="1:19" ht="13.5" customHeight="1">
      <c r="A255" s="346">
        <v>3.6</v>
      </c>
      <c r="B255" s="346">
        <v>2.9</v>
      </c>
      <c r="C255" s="346">
        <v>2.2000000000000002</v>
      </c>
      <c r="D255" s="346">
        <v>29</v>
      </c>
      <c r="E255" s="350">
        <v>444</v>
      </c>
      <c r="F255" s="350"/>
      <c r="G255" s="350">
        <v>1422</v>
      </c>
      <c r="H255" s="351">
        <v>6</v>
      </c>
      <c r="I255" s="261"/>
      <c r="J255" s="261"/>
      <c r="K255" s="261"/>
      <c r="L255" s="261"/>
      <c r="M255" s="261"/>
      <c r="N255" s="261"/>
      <c r="O255" s="261"/>
      <c r="P255" s="261"/>
      <c r="Q255" s="261"/>
      <c r="R255" s="261"/>
      <c r="S255" s="261"/>
    </row>
    <row r="256" spans="1:19" ht="13.5" customHeight="1">
      <c r="A256" s="343">
        <v>4.3</v>
      </c>
      <c r="B256" s="343">
        <v>3.4</v>
      </c>
      <c r="C256" s="343">
        <v>2.6</v>
      </c>
      <c r="D256" s="343">
        <v>34</v>
      </c>
      <c r="E256" s="352">
        <v>498</v>
      </c>
      <c r="F256" s="348"/>
      <c r="G256" s="348">
        <v>1578</v>
      </c>
      <c r="H256" s="349">
        <v>7</v>
      </c>
      <c r="I256" s="261"/>
      <c r="J256" s="261"/>
      <c r="K256" s="261"/>
      <c r="L256" s="261"/>
      <c r="M256" s="261"/>
      <c r="N256" s="261"/>
      <c r="O256" s="261"/>
      <c r="P256" s="261"/>
      <c r="Q256" s="261"/>
      <c r="R256" s="261"/>
      <c r="S256" s="261"/>
    </row>
    <row r="257" spans="1:19" ht="13.5" customHeight="1">
      <c r="A257" s="346">
        <v>4.8</v>
      </c>
      <c r="B257" s="346">
        <v>3.8</v>
      </c>
      <c r="C257" s="346">
        <v>2.9</v>
      </c>
      <c r="D257" s="346">
        <v>38</v>
      </c>
      <c r="E257" s="350">
        <v>571</v>
      </c>
      <c r="F257" s="350"/>
      <c r="G257" s="350">
        <v>1686</v>
      </c>
      <c r="H257" s="351">
        <v>8</v>
      </c>
      <c r="I257" s="261"/>
      <c r="J257" s="261"/>
      <c r="K257" s="261"/>
      <c r="L257" s="261"/>
      <c r="M257" s="261"/>
      <c r="N257" s="261"/>
      <c r="O257" s="261"/>
      <c r="P257" s="261"/>
      <c r="Q257" s="261"/>
      <c r="R257" s="261"/>
      <c r="S257" s="261"/>
    </row>
    <row r="258" spans="1:19" ht="13.5" customHeight="1">
      <c r="A258" s="343">
        <v>6.4</v>
      </c>
      <c r="B258" s="343">
        <v>5.0999999999999996</v>
      </c>
      <c r="C258" s="343">
        <v>3.8</v>
      </c>
      <c r="D258" s="343">
        <v>51</v>
      </c>
      <c r="E258" s="352">
        <v>752</v>
      </c>
      <c r="F258" s="348"/>
      <c r="G258" s="348">
        <v>1896</v>
      </c>
      <c r="H258" s="349">
        <v>11</v>
      </c>
      <c r="I258" s="261"/>
      <c r="J258" s="261"/>
      <c r="K258" s="261"/>
      <c r="L258" s="261"/>
      <c r="M258" s="261"/>
      <c r="N258" s="261"/>
      <c r="O258" s="261"/>
      <c r="P258" s="261"/>
      <c r="Q258" s="261"/>
      <c r="R258" s="261"/>
      <c r="S258" s="261"/>
    </row>
    <row r="259" spans="1:19" ht="13.5" customHeight="1">
      <c r="A259" s="346">
        <v>7.4</v>
      </c>
      <c r="B259" s="346">
        <v>5.9</v>
      </c>
      <c r="C259" s="346">
        <v>4.4000000000000004</v>
      </c>
      <c r="D259" s="346">
        <v>59</v>
      </c>
      <c r="E259" s="350">
        <v>886</v>
      </c>
      <c r="F259" s="350"/>
      <c r="G259" s="350">
        <v>2100</v>
      </c>
      <c r="H259" s="351">
        <v>12</v>
      </c>
      <c r="I259" s="261"/>
      <c r="J259" s="261"/>
      <c r="K259" s="261"/>
      <c r="L259" s="261"/>
      <c r="M259" s="261"/>
      <c r="N259" s="261"/>
      <c r="O259" s="261"/>
      <c r="P259" s="261"/>
      <c r="Q259" s="261"/>
      <c r="R259" s="261"/>
      <c r="S259" s="261"/>
    </row>
    <row r="260" spans="1:19" ht="13.5" customHeight="1">
      <c r="A260" s="343">
        <v>8.9</v>
      </c>
      <c r="B260" s="343">
        <v>7.1</v>
      </c>
      <c r="C260" s="343">
        <v>5.3</v>
      </c>
      <c r="D260" s="343">
        <v>71</v>
      </c>
      <c r="E260" s="352">
        <v>1068</v>
      </c>
      <c r="F260" s="348"/>
      <c r="G260" s="348">
        <v>2430</v>
      </c>
      <c r="H260" s="349">
        <v>15</v>
      </c>
      <c r="I260" s="261"/>
      <c r="J260" s="261"/>
      <c r="K260" s="261"/>
      <c r="L260" s="261"/>
      <c r="M260" s="261"/>
      <c r="N260" s="261"/>
      <c r="O260" s="261"/>
      <c r="P260" s="261"/>
      <c r="Q260" s="261"/>
      <c r="R260" s="261"/>
      <c r="S260" s="261"/>
    </row>
    <row r="261" spans="1:19" ht="13.5" customHeight="1">
      <c r="A261" s="346">
        <v>10.1</v>
      </c>
      <c r="B261" s="346">
        <v>8.1</v>
      </c>
      <c r="C261" s="346">
        <v>6.1</v>
      </c>
      <c r="D261" s="346">
        <v>81</v>
      </c>
      <c r="E261" s="350">
        <v>1219</v>
      </c>
      <c r="F261" s="350"/>
      <c r="G261" s="350">
        <v>2748</v>
      </c>
      <c r="H261" s="351">
        <v>17</v>
      </c>
      <c r="I261" s="261"/>
      <c r="J261" s="261"/>
      <c r="K261" s="261"/>
      <c r="L261" s="261"/>
      <c r="M261" s="261"/>
      <c r="N261" s="261"/>
      <c r="O261" s="261"/>
      <c r="P261" s="261"/>
      <c r="Q261" s="261"/>
      <c r="R261" s="261"/>
      <c r="S261" s="261"/>
    </row>
    <row r="262" spans="1:19" ht="13.5" customHeight="1">
      <c r="A262" s="343">
        <v>12.8</v>
      </c>
      <c r="B262" s="343">
        <v>10.199999999999999</v>
      </c>
      <c r="C262" s="343">
        <v>7.7</v>
      </c>
      <c r="D262" s="343">
        <v>102</v>
      </c>
      <c r="E262" s="352">
        <v>1531</v>
      </c>
      <c r="F262" s="348"/>
      <c r="G262" s="348">
        <v>3252</v>
      </c>
      <c r="H262" s="349">
        <v>21</v>
      </c>
      <c r="I262" s="261"/>
      <c r="J262" s="261"/>
      <c r="K262" s="261"/>
      <c r="L262" s="261"/>
      <c r="M262" s="261"/>
      <c r="N262" s="261"/>
      <c r="O262" s="261"/>
      <c r="P262" s="261"/>
      <c r="Q262" s="261"/>
      <c r="R262" s="261"/>
      <c r="S262" s="261"/>
    </row>
    <row r="263" spans="1:19" ht="13.5" customHeight="1">
      <c r="A263" s="346">
        <v>14.4</v>
      </c>
      <c r="B263" s="346">
        <v>11.5</v>
      </c>
      <c r="C263" s="346">
        <v>8.6</v>
      </c>
      <c r="D263" s="346">
        <v>115</v>
      </c>
      <c r="E263" s="350">
        <v>1725</v>
      </c>
      <c r="F263" s="350"/>
      <c r="G263" s="350">
        <v>3576</v>
      </c>
      <c r="H263" s="351">
        <f t="shared" ref="H263" si="7">D263/5</f>
        <v>23</v>
      </c>
      <c r="I263" s="261"/>
      <c r="J263" s="261"/>
      <c r="K263" s="261"/>
      <c r="L263" s="261"/>
      <c r="M263" s="261"/>
      <c r="N263" s="261"/>
      <c r="O263" s="261"/>
      <c r="P263" s="261"/>
      <c r="Q263" s="261"/>
      <c r="R263" s="261"/>
      <c r="S263" s="261"/>
    </row>
    <row r="264" spans="1:19" ht="13.5" customHeight="1">
      <c r="A264" s="343">
        <v>16</v>
      </c>
      <c r="B264" s="343">
        <v>12.8</v>
      </c>
      <c r="C264" s="343">
        <v>9.6</v>
      </c>
      <c r="D264" s="343">
        <v>128</v>
      </c>
      <c r="E264" s="352">
        <v>1929</v>
      </c>
      <c r="F264" s="348"/>
      <c r="G264" s="348">
        <v>3882</v>
      </c>
      <c r="H264" s="349">
        <v>26</v>
      </c>
      <c r="I264" s="261"/>
      <c r="J264" s="261"/>
      <c r="K264" s="261"/>
      <c r="L264" s="261"/>
      <c r="M264" s="261"/>
      <c r="N264" s="261"/>
      <c r="O264" s="261"/>
      <c r="P264" s="261"/>
      <c r="Q264" s="261"/>
      <c r="R264" s="261"/>
      <c r="S264" s="261"/>
    </row>
    <row r="265" spans="1:19" ht="13.5" customHeight="1">
      <c r="A265" s="529"/>
      <c r="B265" s="529"/>
      <c r="C265" s="529"/>
      <c r="D265" s="529"/>
      <c r="E265" s="530"/>
      <c r="F265" s="531"/>
      <c r="G265" s="529"/>
      <c r="H265" s="531"/>
      <c r="I265" s="528"/>
      <c r="J265" s="528"/>
      <c r="K265" s="528"/>
      <c r="L265" s="528"/>
      <c r="M265" s="318"/>
      <c r="N265" s="261"/>
      <c r="O265" s="261"/>
      <c r="P265" s="261"/>
      <c r="Q265" s="261"/>
      <c r="R265" s="261"/>
      <c r="S265" s="261"/>
    </row>
    <row r="266" spans="1:19" ht="13.5" customHeight="1">
      <c r="I266" s="261"/>
      <c r="J266" s="261"/>
      <c r="K266" s="261"/>
      <c r="L266" s="261"/>
      <c r="M266" s="261"/>
      <c r="N266" s="261"/>
      <c r="O266" s="261"/>
      <c r="P266" s="261"/>
      <c r="Q266" s="261"/>
      <c r="R266" s="261"/>
      <c r="S266" s="261"/>
    </row>
    <row r="267" spans="1:19">
      <c r="I267" s="261"/>
      <c r="J267" s="261"/>
      <c r="K267" s="261"/>
      <c r="L267" s="261"/>
      <c r="M267" s="261"/>
      <c r="N267" s="261"/>
      <c r="O267" s="261"/>
      <c r="P267" s="261"/>
      <c r="Q267" s="261"/>
      <c r="R267" s="261"/>
      <c r="S267" s="261"/>
    </row>
    <row r="268" spans="1:19">
      <c r="I268" s="261"/>
      <c r="J268" s="261"/>
      <c r="K268" s="261"/>
      <c r="L268" s="261"/>
      <c r="M268" s="261"/>
      <c r="N268" s="261"/>
      <c r="O268" s="261"/>
      <c r="P268" s="261"/>
      <c r="Q268" s="261"/>
      <c r="R268" s="261"/>
      <c r="S268" s="261"/>
    </row>
    <row r="269" spans="1:19">
      <c r="I269" s="261"/>
      <c r="J269" s="261"/>
      <c r="K269" s="261"/>
      <c r="L269" s="261"/>
      <c r="M269" s="261"/>
      <c r="N269" s="261"/>
      <c r="O269" s="261"/>
      <c r="P269" s="261"/>
      <c r="Q269" s="261"/>
      <c r="R269" s="261"/>
      <c r="S269" s="261"/>
    </row>
    <row r="270" spans="1:19">
      <c r="I270" s="261"/>
      <c r="J270" s="261"/>
      <c r="K270" s="261"/>
      <c r="L270" s="261"/>
      <c r="M270" s="261"/>
      <c r="N270" s="261"/>
      <c r="O270" s="261"/>
      <c r="P270" s="261"/>
      <c r="Q270" s="261"/>
      <c r="R270" s="261"/>
      <c r="S270" s="261"/>
    </row>
    <row r="271" spans="1:19">
      <c r="I271" s="261"/>
      <c r="J271" s="261"/>
      <c r="K271" s="261"/>
      <c r="L271" s="261"/>
      <c r="M271" s="261"/>
      <c r="N271" s="261"/>
      <c r="O271" s="261"/>
      <c r="P271" s="261"/>
      <c r="Q271" s="261"/>
      <c r="R271" s="261"/>
      <c r="S271" s="261"/>
    </row>
    <row r="272" spans="1:19">
      <c r="I272" s="261"/>
      <c r="J272" s="261"/>
      <c r="K272" s="261"/>
      <c r="L272" s="261"/>
      <c r="M272" s="261"/>
      <c r="N272" s="261"/>
      <c r="O272" s="261"/>
      <c r="P272" s="261"/>
      <c r="Q272" s="261"/>
      <c r="R272" s="261"/>
      <c r="S272" s="261"/>
    </row>
    <row r="273" spans="9:19">
      <c r="I273" s="261"/>
      <c r="J273" s="261"/>
      <c r="K273" s="261"/>
      <c r="L273" s="261"/>
      <c r="M273" s="261"/>
      <c r="N273" s="261"/>
      <c r="O273" s="261"/>
      <c r="P273" s="261"/>
      <c r="Q273" s="261"/>
      <c r="R273" s="261"/>
      <c r="S273" s="261"/>
    </row>
  </sheetData>
  <mergeCells count="137">
    <mergeCell ref="C1:D1"/>
    <mergeCell ref="E1:H1"/>
    <mergeCell ref="A24:H24"/>
    <mergeCell ref="H151:H152"/>
    <mergeCell ref="A150:H150"/>
    <mergeCell ref="A134:B134"/>
    <mergeCell ref="D134:D135"/>
    <mergeCell ref="E134:E135"/>
    <mergeCell ref="H134:H135"/>
    <mergeCell ref="I1:M3"/>
    <mergeCell ref="I18:M20"/>
    <mergeCell ref="A56:B56"/>
    <mergeCell ref="C95:C96"/>
    <mergeCell ref="I94:K94"/>
    <mergeCell ref="D95:D96"/>
    <mergeCell ref="A94:H94"/>
    <mergeCell ref="A95:B95"/>
    <mergeCell ref="E95:E96"/>
    <mergeCell ref="H95:H96"/>
    <mergeCell ref="G95:G96"/>
    <mergeCell ref="G56:G57"/>
    <mergeCell ref="H56:H57"/>
    <mergeCell ref="I43:M45"/>
    <mergeCell ref="I57:M57"/>
    <mergeCell ref="C56:C57"/>
    <mergeCell ref="A2:B2"/>
    <mergeCell ref="C2:C3"/>
    <mergeCell ref="D2:D3"/>
    <mergeCell ref="E2:E3"/>
    <mergeCell ref="G2:G3"/>
    <mergeCell ref="C38:D38"/>
    <mergeCell ref="H2:H3"/>
    <mergeCell ref="I7:K7"/>
    <mergeCell ref="I8:K8"/>
    <mergeCell ref="I13:M15"/>
    <mergeCell ref="D209:D210"/>
    <mergeCell ref="E209:E210"/>
    <mergeCell ref="G209:G210"/>
    <mergeCell ref="H209:H210"/>
    <mergeCell ref="I25:K25"/>
    <mergeCell ref="H191:H192"/>
    <mergeCell ref="C55:D55"/>
    <mergeCell ref="E55:H55"/>
    <mergeCell ref="I71:M71"/>
    <mergeCell ref="E39:E40"/>
    <mergeCell ref="G39:G40"/>
    <mergeCell ref="H39:H40"/>
    <mergeCell ref="D56:D57"/>
    <mergeCell ref="E56:E57"/>
    <mergeCell ref="C134:C135"/>
    <mergeCell ref="C191:C192"/>
    <mergeCell ref="D191:D192"/>
    <mergeCell ref="E191:E192"/>
    <mergeCell ref="G191:G192"/>
    <mergeCell ref="A208:H208"/>
    <mergeCell ref="C22:D23"/>
    <mergeCell ref="E22:H23"/>
    <mergeCell ref="A247:H247"/>
    <mergeCell ref="D248:D249"/>
    <mergeCell ref="E248:E249"/>
    <mergeCell ref="A120:B120"/>
    <mergeCell ref="A133:H133"/>
    <mergeCell ref="A248:C248"/>
    <mergeCell ref="I36:K36"/>
    <mergeCell ref="G248:G249"/>
    <mergeCell ref="H248:H249"/>
    <mergeCell ref="A191:B191"/>
    <mergeCell ref="A78:B78"/>
    <mergeCell ref="C78:C79"/>
    <mergeCell ref="D78:D79"/>
    <mergeCell ref="A225:H225"/>
    <mergeCell ref="G134:G135"/>
    <mergeCell ref="H226:H227"/>
    <mergeCell ref="C226:C227"/>
    <mergeCell ref="E154:G154"/>
    <mergeCell ref="E155:G155"/>
    <mergeCell ref="E156:G156"/>
    <mergeCell ref="E157:G157"/>
    <mergeCell ref="E158:G158"/>
    <mergeCell ref="E159:G159"/>
    <mergeCell ref="E161:G161"/>
    <mergeCell ref="I24:K24"/>
    <mergeCell ref="A25:B25"/>
    <mergeCell ref="C25:C26"/>
    <mergeCell ref="D25:D26"/>
    <mergeCell ref="E25:E26"/>
    <mergeCell ref="G25:G26"/>
    <mergeCell ref="H25:H26"/>
    <mergeCell ref="E38:H38"/>
    <mergeCell ref="C39:C40"/>
    <mergeCell ref="D39:D40"/>
    <mergeCell ref="I32:M32"/>
    <mergeCell ref="I29:K29"/>
    <mergeCell ref="I30:K30"/>
    <mergeCell ref="I31:K31"/>
    <mergeCell ref="I33:K33"/>
    <mergeCell ref="I34:K34"/>
    <mergeCell ref="I35:K35"/>
    <mergeCell ref="D226:D227"/>
    <mergeCell ref="E226:E227"/>
    <mergeCell ref="G226:G227"/>
    <mergeCell ref="A209:B209"/>
    <mergeCell ref="C209:C210"/>
    <mergeCell ref="A226:B226"/>
    <mergeCell ref="A151:B151"/>
    <mergeCell ref="C151:C152"/>
    <mergeCell ref="D151:D152"/>
    <mergeCell ref="A172:B172"/>
    <mergeCell ref="C172:C173"/>
    <mergeCell ref="D172:D173"/>
    <mergeCell ref="E172:E173"/>
    <mergeCell ref="G172:G173"/>
    <mergeCell ref="E160:G160"/>
    <mergeCell ref="H172:H173"/>
    <mergeCell ref="A171:H171"/>
    <mergeCell ref="A39:B39"/>
    <mergeCell ref="A190:H190"/>
    <mergeCell ref="A119:H119"/>
    <mergeCell ref="H120:H121"/>
    <mergeCell ref="G120:G121"/>
    <mergeCell ref="E120:E121"/>
    <mergeCell ref="D120:D121"/>
    <mergeCell ref="C120:C121"/>
    <mergeCell ref="E78:E79"/>
    <mergeCell ref="H78:H79"/>
    <mergeCell ref="C77:H77"/>
    <mergeCell ref="G78:G79"/>
    <mergeCell ref="E169:G169"/>
    <mergeCell ref="E168:G168"/>
    <mergeCell ref="E167:G167"/>
    <mergeCell ref="E166:G166"/>
    <mergeCell ref="E165:G165"/>
    <mergeCell ref="E164:G164"/>
    <mergeCell ref="E163:G163"/>
    <mergeCell ref="E162:G162"/>
    <mergeCell ref="E151:G152"/>
    <mergeCell ref="E153:G153"/>
  </mergeCells>
  <phoneticPr fontId="167" type="noConversion"/>
  <pageMargins left="0.39370078740157483" right="0" top="0.39370078740157483" bottom="0" header="0" footer="0"/>
  <pageSetup paperSize="9" scale="60" orientation="portrait" horizontalDpi="4294967293" r:id="rId1"/>
  <rowBreaks count="2" manualBreakCount="2">
    <brk id="72" max="16383" man="1"/>
    <brk id="169" max="1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T41"/>
  <sheetViews>
    <sheetView view="pageLayout" topLeftCell="A13" zoomScale="70" zoomScaleNormal="85" zoomScalePageLayoutView="70" workbookViewId="0">
      <selection activeCell="D30" sqref="D30"/>
    </sheetView>
  </sheetViews>
  <sheetFormatPr defaultColWidth="13.28515625" defaultRowHeight="15"/>
  <cols>
    <col min="1" max="1" width="7" style="261" customWidth="1"/>
    <col min="2" max="2" width="10.5703125" style="261" customWidth="1"/>
    <col min="3" max="3" width="10.28515625" style="261" customWidth="1"/>
    <col min="4" max="4" width="10" style="261" customWidth="1"/>
    <col min="5" max="5" width="9.42578125" style="261" customWidth="1"/>
    <col min="6" max="6" width="10.140625" style="261" customWidth="1"/>
    <col min="7" max="7" width="10" style="261" customWidth="1"/>
    <col min="8" max="9" width="10.140625" style="261" customWidth="1"/>
    <col min="10" max="12" width="10.42578125" style="261" customWidth="1"/>
    <col min="13" max="13" width="5.140625" style="261" customWidth="1"/>
    <col min="14" max="14" width="6.85546875" style="261" customWidth="1"/>
    <col min="15" max="15" width="10.85546875" style="261" customWidth="1"/>
    <col min="16" max="16" width="4" style="261" customWidth="1"/>
    <col min="17" max="17" width="6.7109375" style="261" customWidth="1"/>
    <col min="18" max="18" width="12.28515625" style="261" customWidth="1"/>
    <col min="19" max="19" width="7.28515625" style="261" customWidth="1"/>
    <col min="20" max="20" width="12.140625" style="261" customWidth="1"/>
    <col min="21" max="21" width="5.85546875" style="261" customWidth="1"/>
    <col min="22" max="22" width="7.42578125" style="261" customWidth="1"/>
    <col min="23" max="23" width="16.42578125" style="261" customWidth="1"/>
    <col min="24" max="24" width="5.42578125" style="261" customWidth="1"/>
    <col min="25" max="25" width="7.28515625" style="261" customWidth="1"/>
    <col min="26" max="26" width="13.7109375" style="261" customWidth="1"/>
    <col min="27" max="27" width="11.5703125" style="261" customWidth="1"/>
    <col min="28" max="260" width="9.140625" style="261" customWidth="1"/>
    <col min="261" max="261" width="7.7109375" style="261" customWidth="1"/>
    <col min="262" max="16384" width="13.28515625" style="261"/>
  </cols>
  <sheetData>
    <row r="1" spans="1:72" ht="24.75" customHeight="1" thickBot="1">
      <c r="A1" s="712" t="s">
        <v>523</v>
      </c>
      <c r="B1" s="712"/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2"/>
      <c r="O1" s="712"/>
      <c r="P1" s="712"/>
      <c r="Q1" s="712"/>
      <c r="R1" s="712"/>
      <c r="S1" s="712"/>
      <c r="T1" s="712"/>
      <c r="U1" s="335"/>
      <c r="V1" s="335"/>
      <c r="W1" s="166"/>
      <c r="X1" s="166"/>
    </row>
    <row r="2" spans="1:72" s="24" customFormat="1" ht="15.75" customHeight="1" thickTop="1" thickBot="1">
      <c r="A2" s="713" t="s">
        <v>13</v>
      </c>
      <c r="B2" s="716"/>
      <c r="C2" s="716"/>
      <c r="D2" s="718"/>
      <c r="E2" s="718"/>
      <c r="F2" s="719"/>
      <c r="G2" s="721"/>
      <c r="H2" s="725"/>
      <c r="I2" s="734"/>
      <c r="J2" s="725"/>
      <c r="K2" s="723"/>
      <c r="L2" s="718"/>
      <c r="M2" s="23"/>
      <c r="N2" s="713" t="s">
        <v>13</v>
      </c>
      <c r="O2" s="716"/>
      <c r="P2" s="738"/>
      <c r="Q2" s="713" t="s">
        <v>13</v>
      </c>
      <c r="R2" s="716"/>
      <c r="S2" s="713" t="s">
        <v>13</v>
      </c>
      <c r="T2" s="716"/>
      <c r="U2" s="334"/>
      <c r="V2" s="713" t="s">
        <v>13</v>
      </c>
      <c r="W2" s="716"/>
      <c r="X2" s="339"/>
      <c r="Y2" s="713" t="s">
        <v>13</v>
      </c>
      <c r="Z2" s="716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</row>
    <row r="3" spans="1:72" ht="15.75" customHeight="1" thickTop="1" thickBot="1">
      <c r="A3" s="714"/>
      <c r="B3" s="717"/>
      <c r="C3" s="717"/>
      <c r="D3" s="718"/>
      <c r="E3" s="718"/>
      <c r="F3" s="720"/>
      <c r="G3" s="722"/>
      <c r="H3" s="725"/>
      <c r="I3" s="735"/>
      <c r="J3" s="725"/>
      <c r="K3" s="724"/>
      <c r="L3" s="718"/>
      <c r="N3" s="714"/>
      <c r="O3" s="717"/>
      <c r="P3" s="738"/>
      <c r="Q3" s="714"/>
      <c r="R3" s="717"/>
      <c r="S3" s="714"/>
      <c r="T3" s="717"/>
      <c r="U3" s="334"/>
      <c r="V3" s="714"/>
      <c r="W3" s="717"/>
      <c r="X3" s="340"/>
      <c r="Y3" s="714"/>
      <c r="Z3" s="717"/>
    </row>
    <row r="4" spans="1:72" ht="82.5" customHeight="1" thickTop="1" thickBot="1">
      <c r="A4" s="715"/>
      <c r="B4" s="25" t="s">
        <v>525</v>
      </c>
      <c r="C4" s="25" t="s">
        <v>320</v>
      </c>
      <c r="D4" s="327" t="s">
        <v>526</v>
      </c>
      <c r="E4" s="25" t="s">
        <v>321</v>
      </c>
      <c r="F4" s="25" t="s">
        <v>322</v>
      </c>
      <c r="G4" s="25" t="s">
        <v>323</v>
      </c>
      <c r="H4" s="25" t="s">
        <v>324</v>
      </c>
      <c r="I4" s="25" t="s">
        <v>644</v>
      </c>
      <c r="J4" s="25" t="s">
        <v>527</v>
      </c>
      <c r="K4" s="25" t="s">
        <v>529</v>
      </c>
      <c r="L4" s="25" t="s">
        <v>524</v>
      </c>
      <c r="N4" s="715"/>
      <c r="O4" s="25" t="s">
        <v>315</v>
      </c>
      <c r="Q4" s="715"/>
      <c r="R4" s="25" t="s">
        <v>314</v>
      </c>
      <c r="S4" s="715"/>
      <c r="T4" s="25" t="s">
        <v>604</v>
      </c>
      <c r="U4" s="338"/>
      <c r="V4" s="715"/>
      <c r="W4" s="341" t="s">
        <v>530</v>
      </c>
      <c r="X4" s="340"/>
      <c r="Y4" s="714"/>
      <c r="Z4" s="736" t="s">
        <v>531</v>
      </c>
    </row>
    <row r="5" spans="1:72" ht="22.5" customHeight="1" thickTop="1">
      <c r="A5" s="26">
        <v>0.3</v>
      </c>
      <c r="B5" s="26"/>
      <c r="C5" s="27"/>
      <c r="D5" s="27"/>
      <c r="E5" s="27"/>
      <c r="F5" s="554">
        <v>2440</v>
      </c>
      <c r="G5" s="154"/>
      <c r="H5" s="27"/>
      <c r="I5" s="27"/>
      <c r="J5" s="27"/>
      <c r="K5" s="27"/>
      <c r="L5" s="26"/>
      <c r="N5" s="31">
        <v>0.5</v>
      </c>
      <c r="O5" s="568">
        <v>1160</v>
      </c>
      <c r="Q5" s="31">
        <v>0.8</v>
      </c>
      <c r="R5" s="587">
        <v>1120</v>
      </c>
      <c r="S5" s="610">
        <v>0.5</v>
      </c>
      <c r="T5" s="587">
        <v>1100</v>
      </c>
      <c r="V5" s="31">
        <v>0.6</v>
      </c>
      <c r="W5" s="243">
        <v>1020</v>
      </c>
      <c r="Y5" s="714"/>
      <c r="Z5" s="737"/>
    </row>
    <row r="6" spans="1:72" ht="22.5" customHeight="1">
      <c r="A6" s="29">
        <v>0.45</v>
      </c>
      <c r="B6" s="29"/>
      <c r="C6" s="30"/>
      <c r="D6" s="542"/>
      <c r="E6" s="30"/>
      <c r="F6" s="559">
        <v>2900</v>
      </c>
      <c r="G6" s="155"/>
      <c r="H6" s="30"/>
      <c r="I6" s="30"/>
      <c r="J6" s="30"/>
      <c r="K6" s="30"/>
      <c r="L6" s="29"/>
      <c r="N6" s="32">
        <v>0.8</v>
      </c>
      <c r="O6" s="560">
        <v>1320</v>
      </c>
      <c r="Q6" s="34">
        <v>1.4</v>
      </c>
      <c r="R6" s="583">
        <v>1560</v>
      </c>
      <c r="S6" s="611">
        <v>0.9</v>
      </c>
      <c r="T6" s="583">
        <v>1180</v>
      </c>
      <c r="V6" s="34">
        <v>0.9</v>
      </c>
      <c r="W6" s="242">
        <v>1230</v>
      </c>
      <c r="Y6" s="733"/>
      <c r="Z6" s="737"/>
    </row>
    <row r="7" spans="1:72" ht="22.5" customHeight="1">
      <c r="A7" s="26">
        <v>0.5</v>
      </c>
      <c r="B7" s="26">
        <v>938</v>
      </c>
      <c r="C7" s="27">
        <v>1323</v>
      </c>
      <c r="D7" s="541"/>
      <c r="E7" s="27">
        <v>1839</v>
      </c>
      <c r="F7" s="554"/>
      <c r="G7" s="154"/>
      <c r="H7" s="541">
        <v>3619.2</v>
      </c>
      <c r="I7" s="27">
        <v>2105</v>
      </c>
      <c r="J7" s="27">
        <v>2221</v>
      </c>
      <c r="K7" s="27">
        <v>1260</v>
      </c>
      <c r="L7" s="568">
        <v>1130</v>
      </c>
      <c r="N7" s="31">
        <v>1.3</v>
      </c>
      <c r="O7" s="568">
        <v>1840</v>
      </c>
      <c r="Q7" s="33">
        <v>1.7</v>
      </c>
      <c r="R7" s="587">
        <v>1720</v>
      </c>
      <c r="S7" s="610">
        <v>1.5</v>
      </c>
      <c r="T7" s="587">
        <v>1510</v>
      </c>
      <c r="V7" s="33">
        <v>1.3</v>
      </c>
      <c r="W7" s="243">
        <v>1470</v>
      </c>
      <c r="Y7" s="31">
        <v>0.65</v>
      </c>
      <c r="Z7" s="241">
        <v>1409</v>
      </c>
    </row>
    <row r="8" spans="1:72" ht="22.5" customHeight="1">
      <c r="A8" s="533">
        <v>0.6</v>
      </c>
      <c r="B8" s="533"/>
      <c r="C8" s="534"/>
      <c r="D8" s="547"/>
      <c r="E8" s="534"/>
      <c r="F8" s="559">
        <v>2900</v>
      </c>
      <c r="G8" s="535"/>
      <c r="H8" s="534"/>
      <c r="I8" s="534"/>
      <c r="J8" s="534"/>
      <c r="K8" s="534"/>
      <c r="L8" s="556"/>
      <c r="M8" s="536"/>
      <c r="N8" s="32">
        <v>1.6</v>
      </c>
      <c r="O8" s="560">
        <v>2210</v>
      </c>
      <c r="P8" s="536"/>
      <c r="Q8" s="34">
        <v>2.2000000000000002</v>
      </c>
      <c r="R8" s="583">
        <v>2050</v>
      </c>
      <c r="S8" s="611">
        <v>1.9</v>
      </c>
      <c r="T8" s="583">
        <v>1730</v>
      </c>
      <c r="U8" s="536"/>
      <c r="V8" s="34">
        <v>1.9</v>
      </c>
      <c r="W8" s="242">
        <v>1854</v>
      </c>
      <c r="X8" s="536"/>
      <c r="Y8" s="32">
        <v>1.2</v>
      </c>
      <c r="Z8" s="240">
        <v>1709</v>
      </c>
    </row>
    <row r="9" spans="1:72" ht="22.5" customHeight="1">
      <c r="A9" s="537">
        <v>0.75</v>
      </c>
      <c r="B9" s="26"/>
      <c r="C9" s="27"/>
      <c r="D9" s="541"/>
      <c r="E9" s="27"/>
      <c r="F9" s="554">
        <v>2900</v>
      </c>
      <c r="G9" s="154"/>
      <c r="H9" s="27"/>
      <c r="I9" s="27">
        <v>2464</v>
      </c>
      <c r="J9" s="27"/>
      <c r="K9" s="27"/>
      <c r="L9" s="557"/>
      <c r="N9" s="31">
        <v>2.1</v>
      </c>
      <c r="O9" s="568">
        <v>2720</v>
      </c>
      <c r="Q9" s="31">
        <v>2.7</v>
      </c>
      <c r="R9" s="587">
        <v>2280</v>
      </c>
      <c r="S9" s="610">
        <v>2.4</v>
      </c>
      <c r="T9" s="587">
        <v>2010</v>
      </c>
      <c r="V9" s="31">
        <v>2.2999999999999998</v>
      </c>
      <c r="W9" s="243">
        <v>2094</v>
      </c>
      <c r="Y9" s="31">
        <v>1.5</v>
      </c>
      <c r="Z9" s="241">
        <v>1909</v>
      </c>
    </row>
    <row r="10" spans="1:72" ht="22.5" customHeight="1">
      <c r="A10" s="29">
        <v>0.75</v>
      </c>
      <c r="B10" s="29"/>
      <c r="C10" s="30">
        <v>1419</v>
      </c>
      <c r="D10" s="542"/>
      <c r="E10" s="30"/>
      <c r="F10" s="555"/>
      <c r="G10" s="155"/>
      <c r="H10" s="30"/>
      <c r="I10" s="30"/>
      <c r="J10" s="30">
        <v>2934</v>
      </c>
      <c r="K10" s="30">
        <v>1500</v>
      </c>
      <c r="L10" s="558"/>
      <c r="N10" s="32">
        <v>2.6</v>
      </c>
      <c r="O10" s="560">
        <v>3010</v>
      </c>
      <c r="Q10" s="32">
        <v>3.2</v>
      </c>
      <c r="R10" s="583">
        <v>2610</v>
      </c>
      <c r="S10" s="611">
        <v>2.9</v>
      </c>
      <c r="T10" s="583">
        <v>2270</v>
      </c>
      <c r="V10" s="32">
        <v>2.9</v>
      </c>
      <c r="W10" s="242">
        <v>2400</v>
      </c>
      <c r="Y10" s="32">
        <v>2</v>
      </c>
      <c r="Z10" s="240">
        <v>2199</v>
      </c>
    </row>
    <row r="11" spans="1:72" ht="22.5" customHeight="1">
      <c r="A11" s="26">
        <v>1</v>
      </c>
      <c r="B11" s="26">
        <v>1252</v>
      </c>
      <c r="C11" s="27">
        <v>1318</v>
      </c>
      <c r="D11" s="541">
        <v>3366</v>
      </c>
      <c r="E11" s="27">
        <v>2079</v>
      </c>
      <c r="F11" s="554">
        <v>2970</v>
      </c>
      <c r="G11" s="154">
        <v>3942</v>
      </c>
      <c r="H11" s="541">
        <v>4401.6000000000004</v>
      </c>
      <c r="I11" s="27">
        <v>2638</v>
      </c>
      <c r="J11" s="27">
        <v>3143</v>
      </c>
      <c r="K11" s="27">
        <v>1650</v>
      </c>
      <c r="L11" s="568">
        <v>1520</v>
      </c>
      <c r="N11" s="31">
        <v>3</v>
      </c>
      <c r="O11" s="568">
        <v>3540</v>
      </c>
      <c r="Q11" s="31">
        <v>3.6</v>
      </c>
      <c r="R11" s="587">
        <v>2940</v>
      </c>
      <c r="S11" s="610">
        <v>3.5</v>
      </c>
      <c r="T11" s="587">
        <v>2590</v>
      </c>
      <c r="V11" s="31">
        <v>3.4</v>
      </c>
      <c r="W11" s="243">
        <v>2640</v>
      </c>
      <c r="Y11" s="31">
        <v>2.7</v>
      </c>
      <c r="Z11" s="241">
        <v>2449</v>
      </c>
    </row>
    <row r="12" spans="1:72" ht="22.5" customHeight="1">
      <c r="A12" s="29">
        <v>1.5</v>
      </c>
      <c r="B12" s="29">
        <v>1870</v>
      </c>
      <c r="C12" s="30">
        <v>2094</v>
      </c>
      <c r="D12" s="542">
        <v>4003.2</v>
      </c>
      <c r="E12" s="30">
        <v>2629</v>
      </c>
      <c r="F12" s="559">
        <v>3630</v>
      </c>
      <c r="G12" s="155">
        <v>4710</v>
      </c>
      <c r="H12" s="542">
        <v>5234</v>
      </c>
      <c r="I12" s="30">
        <v>3355</v>
      </c>
      <c r="J12" s="30">
        <v>3981</v>
      </c>
      <c r="K12" s="30">
        <v>2100</v>
      </c>
      <c r="L12" s="560">
        <v>2220</v>
      </c>
      <c r="N12" s="32">
        <v>3.35</v>
      </c>
      <c r="O12" s="560">
        <v>3830</v>
      </c>
      <c r="Q12" s="32">
        <v>4.4000000000000004</v>
      </c>
      <c r="R12" s="583">
        <v>3740</v>
      </c>
      <c r="S12" s="611">
        <v>3.9</v>
      </c>
      <c r="T12" s="583">
        <v>2790</v>
      </c>
      <c r="V12" s="32">
        <v>3.8</v>
      </c>
      <c r="W12" s="242">
        <v>2736</v>
      </c>
      <c r="Y12" s="32">
        <v>3.2</v>
      </c>
      <c r="Z12" s="240">
        <v>2809</v>
      </c>
    </row>
    <row r="13" spans="1:72" ht="22.5" customHeight="1">
      <c r="A13" s="26">
        <v>2</v>
      </c>
      <c r="B13" s="26">
        <v>2462</v>
      </c>
      <c r="C13" s="27">
        <v>2451</v>
      </c>
      <c r="D13" s="541">
        <v>4600.8</v>
      </c>
      <c r="E13" s="27">
        <v>2989</v>
      </c>
      <c r="F13" s="554">
        <v>3650</v>
      </c>
      <c r="G13" s="154">
        <v>5424</v>
      </c>
      <c r="H13" s="541">
        <v>6016.8</v>
      </c>
      <c r="I13" s="27">
        <v>3642</v>
      </c>
      <c r="J13" s="27">
        <v>4191</v>
      </c>
      <c r="K13" s="27">
        <v>2496</v>
      </c>
      <c r="L13" s="568">
        <v>2720</v>
      </c>
      <c r="N13" s="562">
        <v>4.1500000000000004</v>
      </c>
      <c r="O13" s="568">
        <v>4680</v>
      </c>
      <c r="Q13" s="31">
        <v>5.3</v>
      </c>
      <c r="R13" s="587">
        <v>4080</v>
      </c>
      <c r="S13" s="610">
        <v>4.8</v>
      </c>
      <c r="T13" s="587">
        <v>3370</v>
      </c>
      <c r="V13" s="31">
        <v>5.0999999999999996</v>
      </c>
      <c r="W13" s="243">
        <v>3480</v>
      </c>
      <c r="Y13" s="31">
        <v>3.85</v>
      </c>
      <c r="Z13" s="241">
        <v>3229</v>
      </c>
    </row>
    <row r="14" spans="1:72" ht="22.5" customHeight="1">
      <c r="A14" s="29">
        <v>2.5</v>
      </c>
      <c r="B14" s="29">
        <v>2709</v>
      </c>
      <c r="C14" s="30">
        <v>2670</v>
      </c>
      <c r="D14" s="542">
        <v>5236.8</v>
      </c>
      <c r="E14" s="30">
        <v>3359</v>
      </c>
      <c r="F14" s="559">
        <v>4230</v>
      </c>
      <c r="G14" s="155">
        <v>6198</v>
      </c>
      <c r="H14" s="542">
        <v>6847.2</v>
      </c>
      <c r="I14" s="30">
        <v>4160</v>
      </c>
      <c r="J14" s="30">
        <v>4610</v>
      </c>
      <c r="K14" s="30">
        <v>2850</v>
      </c>
      <c r="L14" s="560">
        <v>2980</v>
      </c>
      <c r="N14" s="561">
        <v>5.0999999999999996</v>
      </c>
      <c r="O14" s="560">
        <v>5330</v>
      </c>
      <c r="Q14" s="32">
        <v>6.4</v>
      </c>
      <c r="R14" s="583">
        <v>4750</v>
      </c>
      <c r="S14" s="611">
        <v>5.8</v>
      </c>
      <c r="T14" s="583">
        <v>3760</v>
      </c>
      <c r="V14" s="32">
        <v>5.9</v>
      </c>
      <c r="W14" s="242">
        <v>3900</v>
      </c>
      <c r="Y14" s="32">
        <v>4.5</v>
      </c>
      <c r="Z14" s="240">
        <v>3509</v>
      </c>
    </row>
    <row r="15" spans="1:72" ht="22.5" customHeight="1">
      <c r="A15" s="26">
        <v>3</v>
      </c>
      <c r="B15" s="26">
        <v>3055</v>
      </c>
      <c r="C15" s="27">
        <v>2721</v>
      </c>
      <c r="D15" s="541">
        <v>5836.8</v>
      </c>
      <c r="E15" s="27">
        <v>3739</v>
      </c>
      <c r="F15" s="554">
        <v>5010</v>
      </c>
      <c r="G15" s="154">
        <v>6891</v>
      </c>
      <c r="H15" s="541">
        <v>7629</v>
      </c>
      <c r="I15" s="27">
        <v>4630</v>
      </c>
      <c r="J15" s="27">
        <v>5448</v>
      </c>
      <c r="K15" s="27">
        <v>3216</v>
      </c>
      <c r="L15" s="568">
        <v>3560</v>
      </c>
      <c r="N15" s="562">
        <v>6.15</v>
      </c>
      <c r="O15" s="568">
        <v>6650</v>
      </c>
      <c r="Q15" s="31">
        <v>7.9</v>
      </c>
      <c r="R15" s="587">
        <v>5830</v>
      </c>
      <c r="S15" s="610">
        <v>7</v>
      </c>
      <c r="T15" s="587">
        <v>4580</v>
      </c>
      <c r="V15" s="31">
        <v>7.1</v>
      </c>
      <c r="W15" s="243">
        <v>4560</v>
      </c>
      <c r="Y15" s="31">
        <v>5.25</v>
      </c>
      <c r="Z15" s="241">
        <v>4339</v>
      </c>
    </row>
    <row r="16" spans="1:72" ht="22.5" customHeight="1">
      <c r="A16" s="29">
        <v>3.5</v>
      </c>
      <c r="B16" s="29">
        <v>3204</v>
      </c>
      <c r="C16" s="30">
        <v>3024</v>
      </c>
      <c r="D16" s="542">
        <v>6434.4</v>
      </c>
      <c r="E16" s="30">
        <v>4119</v>
      </c>
      <c r="F16" s="559">
        <v>5890</v>
      </c>
      <c r="G16" s="155">
        <v>7596</v>
      </c>
      <c r="H16" s="542">
        <v>8413.2000000000007</v>
      </c>
      <c r="I16" s="30">
        <v>5467</v>
      </c>
      <c r="J16" s="30">
        <v>6496</v>
      </c>
      <c r="K16" s="30">
        <v>3600</v>
      </c>
      <c r="L16" s="560">
        <v>3760</v>
      </c>
      <c r="N16" s="561">
        <v>7.55</v>
      </c>
      <c r="O16" s="560">
        <v>7930</v>
      </c>
      <c r="Q16" s="32">
        <v>9.1999999999999993</v>
      </c>
      <c r="R16" s="583">
        <v>7380</v>
      </c>
      <c r="S16" s="612">
        <v>8.6</v>
      </c>
      <c r="T16" s="583">
        <v>5690</v>
      </c>
      <c r="V16" s="32">
        <v>8.1</v>
      </c>
      <c r="W16" s="242">
        <v>5040</v>
      </c>
      <c r="Y16" s="32">
        <v>6</v>
      </c>
      <c r="Z16" s="240">
        <v>4569</v>
      </c>
    </row>
    <row r="17" spans="1:26" ht="22.5" customHeight="1">
      <c r="A17" s="26">
        <v>4</v>
      </c>
      <c r="B17" s="26">
        <v>3991</v>
      </c>
      <c r="C17" s="27">
        <v>3651</v>
      </c>
      <c r="D17" s="541">
        <v>6996</v>
      </c>
      <c r="E17" s="27">
        <v>4649</v>
      </c>
      <c r="F17" s="554">
        <v>6090</v>
      </c>
      <c r="G17" s="154">
        <v>8280</v>
      </c>
      <c r="H17" s="541">
        <v>9146.4</v>
      </c>
      <c r="I17" s="27">
        <v>5567</v>
      </c>
      <c r="J17" s="27">
        <v>6706</v>
      </c>
      <c r="K17" s="27">
        <v>3996</v>
      </c>
      <c r="L17" s="568">
        <v>4660</v>
      </c>
      <c r="N17" s="562">
        <v>8.8000000000000007</v>
      </c>
      <c r="O17" s="568">
        <v>7960</v>
      </c>
      <c r="Q17" s="31">
        <v>11.6</v>
      </c>
      <c r="R17" s="587">
        <v>9160</v>
      </c>
      <c r="S17" s="613">
        <v>10</v>
      </c>
      <c r="T17" s="587">
        <v>6400</v>
      </c>
      <c r="V17" s="31">
        <v>10.199999999999999</v>
      </c>
      <c r="W17" s="243">
        <v>6000</v>
      </c>
      <c r="Y17" s="31">
        <v>7</v>
      </c>
      <c r="Z17" s="241">
        <v>4979</v>
      </c>
    </row>
    <row r="18" spans="1:26" ht="22.5" customHeight="1">
      <c r="A18" s="29">
        <v>4.5</v>
      </c>
      <c r="B18" s="29"/>
      <c r="C18" s="30">
        <v>3816</v>
      </c>
      <c r="D18" s="542"/>
      <c r="E18" s="30">
        <v>4899</v>
      </c>
      <c r="F18" s="559">
        <v>6740</v>
      </c>
      <c r="G18" s="155"/>
      <c r="H18" s="30"/>
      <c r="I18" s="30">
        <v>6226</v>
      </c>
      <c r="J18" s="30">
        <v>7334</v>
      </c>
      <c r="K18" s="30"/>
      <c r="L18" s="558"/>
      <c r="N18" s="561">
        <v>11</v>
      </c>
      <c r="O18" s="560">
        <v>9650</v>
      </c>
      <c r="Q18" s="32">
        <v>13.9</v>
      </c>
      <c r="R18" s="583">
        <v>11380</v>
      </c>
      <c r="S18" s="612">
        <v>12.5</v>
      </c>
      <c r="T18" s="583">
        <v>7720</v>
      </c>
      <c r="V18" s="32">
        <v>11.5</v>
      </c>
      <c r="W18" s="242">
        <v>6840</v>
      </c>
      <c r="Y18" s="539"/>
      <c r="Z18" s="540"/>
    </row>
    <row r="19" spans="1:26" ht="22.5" customHeight="1">
      <c r="A19" s="26">
        <v>5</v>
      </c>
      <c r="B19" s="26">
        <v>4483</v>
      </c>
      <c r="C19" s="27">
        <v>4611</v>
      </c>
      <c r="D19" s="541">
        <v>8006.4</v>
      </c>
      <c r="E19" s="27">
        <v>5399</v>
      </c>
      <c r="F19" s="554">
        <v>7220</v>
      </c>
      <c r="G19" s="154">
        <v>9483</v>
      </c>
      <c r="H19" s="541">
        <v>10465.200000000001</v>
      </c>
      <c r="I19" s="27">
        <v>6732</v>
      </c>
      <c r="J19" s="27">
        <v>7963</v>
      </c>
      <c r="K19" s="27">
        <v>4896</v>
      </c>
      <c r="L19" s="568">
        <v>5340</v>
      </c>
      <c r="N19" s="562">
        <v>13.3</v>
      </c>
      <c r="O19" s="568">
        <v>12810</v>
      </c>
      <c r="Q19" s="539"/>
      <c r="R19" s="538"/>
      <c r="S19" s="578"/>
      <c r="T19" s="579"/>
      <c r="V19" s="31">
        <v>12.8</v>
      </c>
      <c r="W19" s="243">
        <v>7320</v>
      </c>
      <c r="Y19" s="539"/>
      <c r="Z19" s="540"/>
    </row>
    <row r="20" spans="1:26" ht="22.5" customHeight="1">
      <c r="A20" s="29">
        <v>5.5</v>
      </c>
      <c r="B20" s="29"/>
      <c r="C20" s="30">
        <v>4887</v>
      </c>
      <c r="D20" s="542"/>
      <c r="E20" s="30"/>
      <c r="F20" s="555"/>
      <c r="G20" s="155"/>
      <c r="H20" s="30"/>
      <c r="I20" s="30"/>
      <c r="J20" s="30"/>
      <c r="K20" s="30"/>
      <c r="L20" s="558"/>
      <c r="N20" s="561">
        <v>16.3</v>
      </c>
      <c r="O20" s="560">
        <v>16790</v>
      </c>
      <c r="Q20" s="539"/>
      <c r="R20" s="538"/>
      <c r="S20" s="538"/>
      <c r="T20" s="538"/>
      <c r="V20" s="539"/>
      <c r="W20" s="538"/>
    </row>
    <row r="21" spans="1:26" ht="22.5" customHeight="1">
      <c r="A21" s="26">
        <v>6</v>
      </c>
      <c r="B21" s="26">
        <v>5607</v>
      </c>
      <c r="C21" s="27">
        <v>5037</v>
      </c>
      <c r="D21" s="541">
        <v>8978.4</v>
      </c>
      <c r="E21" s="27">
        <v>5939</v>
      </c>
      <c r="F21" s="554">
        <v>8400</v>
      </c>
      <c r="G21" s="154">
        <v>10635</v>
      </c>
      <c r="H21" s="541">
        <v>11738.4</v>
      </c>
      <c r="I21" s="27">
        <v>7733</v>
      </c>
      <c r="J21" s="27">
        <v>9220</v>
      </c>
      <c r="K21" s="27">
        <v>5700</v>
      </c>
      <c r="L21" s="568">
        <v>6720</v>
      </c>
      <c r="P21" s="167"/>
      <c r="V21" s="539"/>
      <c r="W21" s="538"/>
    </row>
    <row r="22" spans="1:26" ht="22.5" customHeight="1" thickBot="1">
      <c r="A22" s="29">
        <v>6.5</v>
      </c>
      <c r="B22" s="29"/>
      <c r="C22" s="30">
        <v>5160</v>
      </c>
      <c r="D22" s="542"/>
      <c r="E22" s="30"/>
      <c r="F22" s="555"/>
      <c r="G22" s="155"/>
      <c r="H22" s="542"/>
      <c r="I22" s="30"/>
      <c r="J22" s="30"/>
      <c r="K22" s="30"/>
      <c r="L22" s="558"/>
      <c r="P22" s="167"/>
    </row>
    <row r="23" spans="1:26" ht="22.5" customHeight="1">
      <c r="A23" s="26">
        <v>7</v>
      </c>
      <c r="B23" s="26">
        <v>6210</v>
      </c>
      <c r="C23" s="27">
        <v>5352</v>
      </c>
      <c r="D23" s="541">
        <v>9950.4</v>
      </c>
      <c r="E23" s="27">
        <v>7079</v>
      </c>
      <c r="F23" s="554">
        <v>9920</v>
      </c>
      <c r="G23" s="154">
        <v>11805</v>
      </c>
      <c r="H23" s="541">
        <v>13009.2</v>
      </c>
      <c r="I23" s="27">
        <v>8987</v>
      </c>
      <c r="J23" s="27">
        <v>10897</v>
      </c>
      <c r="K23" s="27">
        <v>6498</v>
      </c>
      <c r="L23" s="568">
        <v>6800</v>
      </c>
      <c r="P23" s="167"/>
      <c r="Y23" s="728" t="s">
        <v>228</v>
      </c>
      <c r="Z23" s="729"/>
    </row>
    <row r="24" spans="1:26" ht="22.5" customHeight="1">
      <c r="A24" s="29">
        <v>7.5</v>
      </c>
      <c r="B24" s="29"/>
      <c r="C24" s="30">
        <v>5400</v>
      </c>
      <c r="D24" s="542"/>
      <c r="E24" s="30"/>
      <c r="F24" s="555"/>
      <c r="G24" s="155"/>
      <c r="H24" s="542"/>
      <c r="I24" s="30"/>
      <c r="J24" s="30"/>
      <c r="K24" s="30"/>
      <c r="L24" s="558"/>
      <c r="P24" s="167"/>
      <c r="Y24" s="730"/>
      <c r="Z24" s="731"/>
    </row>
    <row r="25" spans="1:26" ht="22.5" customHeight="1">
      <c r="A25" s="26">
        <v>8</v>
      </c>
      <c r="B25" s="26">
        <v>6293</v>
      </c>
      <c r="C25" s="27">
        <v>5934</v>
      </c>
      <c r="D25" s="541">
        <v>10962</v>
      </c>
      <c r="E25" s="27">
        <v>7449</v>
      </c>
      <c r="F25" s="554">
        <v>11100</v>
      </c>
      <c r="G25" s="154">
        <v>12999</v>
      </c>
      <c r="H25" s="541">
        <v>14329.2</v>
      </c>
      <c r="I25" s="27">
        <v>9988</v>
      </c>
      <c r="J25" s="27">
        <v>12154</v>
      </c>
      <c r="K25" s="27">
        <v>7296</v>
      </c>
      <c r="L25" s="568">
        <v>7250</v>
      </c>
      <c r="P25" s="167"/>
      <c r="Y25" s="730"/>
      <c r="Z25" s="731"/>
    </row>
    <row r="26" spans="1:26" ht="22.5" customHeight="1">
      <c r="A26" s="29">
        <v>8.5</v>
      </c>
      <c r="B26" s="29"/>
      <c r="C26" s="30">
        <v>6420</v>
      </c>
      <c r="D26" s="542"/>
      <c r="E26" s="30"/>
      <c r="F26" s="555"/>
      <c r="G26" s="155"/>
      <c r="H26" s="542"/>
      <c r="I26" s="30"/>
      <c r="J26" s="30"/>
      <c r="K26" s="30"/>
      <c r="L26" s="558"/>
      <c r="P26" s="167"/>
      <c r="Y26" s="420">
        <v>1</v>
      </c>
      <c r="Z26" s="614">
        <v>2060</v>
      </c>
    </row>
    <row r="27" spans="1:26" ht="22.5" customHeight="1">
      <c r="A27" s="26">
        <v>9</v>
      </c>
      <c r="B27" s="26"/>
      <c r="C27" s="27"/>
      <c r="D27" s="541">
        <v>11934</v>
      </c>
      <c r="E27" s="27"/>
      <c r="F27" s="554">
        <v>11410</v>
      </c>
      <c r="G27" s="154"/>
      <c r="H27" s="541">
        <v>15601.2</v>
      </c>
      <c r="I27" s="27">
        <v>10505</v>
      </c>
      <c r="J27" s="27">
        <v>12573</v>
      </c>
      <c r="K27" s="27"/>
      <c r="L27" s="557"/>
      <c r="P27" s="167"/>
      <c r="Y27" s="422">
        <v>1.5</v>
      </c>
      <c r="Z27" s="615">
        <v>2410</v>
      </c>
    </row>
    <row r="28" spans="1:26" ht="22.5" customHeight="1">
      <c r="A28" s="29">
        <v>10</v>
      </c>
      <c r="B28" s="29">
        <v>6758</v>
      </c>
      <c r="C28" s="30">
        <v>6663</v>
      </c>
      <c r="D28" s="542">
        <v>12944</v>
      </c>
      <c r="E28" s="30">
        <v>8239</v>
      </c>
      <c r="F28" s="559">
        <v>13100</v>
      </c>
      <c r="G28" s="155">
        <v>15336</v>
      </c>
      <c r="H28" s="542">
        <v>16923.599999999999</v>
      </c>
      <c r="I28" s="30">
        <v>11858</v>
      </c>
      <c r="J28" s="30">
        <v>14459</v>
      </c>
      <c r="K28" s="30">
        <v>8796</v>
      </c>
      <c r="L28" s="560">
        <v>7880</v>
      </c>
      <c r="P28" s="167"/>
      <c r="Y28" s="420">
        <v>2</v>
      </c>
      <c r="Z28" s="614">
        <v>3530</v>
      </c>
    </row>
    <row r="29" spans="1:26" ht="22.5" customHeight="1">
      <c r="A29" s="26">
        <v>11</v>
      </c>
      <c r="B29" s="26"/>
      <c r="C29" s="27">
        <v>6924</v>
      </c>
      <c r="D29" s="541"/>
      <c r="E29" s="27"/>
      <c r="F29" s="554"/>
      <c r="G29" s="154"/>
      <c r="H29" s="541"/>
      <c r="I29" s="27">
        <v>12760</v>
      </c>
      <c r="J29" s="27">
        <v>15507</v>
      </c>
      <c r="K29" s="27"/>
      <c r="L29" s="557"/>
      <c r="P29" s="167"/>
      <c r="W29" s="167"/>
      <c r="Y29" s="422">
        <v>2.5</v>
      </c>
      <c r="Z29" s="615">
        <v>3850</v>
      </c>
    </row>
    <row r="30" spans="1:26" ht="22.5" customHeight="1">
      <c r="A30" s="29">
        <v>12</v>
      </c>
      <c r="B30" s="29">
        <v>8325</v>
      </c>
      <c r="C30" s="30"/>
      <c r="D30" s="542">
        <v>14965.2</v>
      </c>
      <c r="E30" s="30">
        <v>9019</v>
      </c>
      <c r="F30" s="559">
        <v>14650</v>
      </c>
      <c r="G30" s="155">
        <v>17781</v>
      </c>
      <c r="H30" s="542">
        <v>19563.599999999999</v>
      </c>
      <c r="I30" s="30">
        <v>13266</v>
      </c>
      <c r="J30" s="30">
        <v>16135</v>
      </c>
      <c r="K30" s="30">
        <v>10398</v>
      </c>
      <c r="L30" s="560">
        <v>9700</v>
      </c>
      <c r="P30" s="167"/>
      <c r="W30" s="167"/>
      <c r="X30" s="167"/>
      <c r="Y30" s="420">
        <v>3</v>
      </c>
      <c r="Z30" s="614">
        <v>4480</v>
      </c>
    </row>
    <row r="31" spans="1:26" ht="22.5" customHeight="1">
      <c r="A31" s="26">
        <v>13</v>
      </c>
      <c r="B31" s="26"/>
      <c r="C31" s="27">
        <v>10080</v>
      </c>
      <c r="D31" s="27"/>
      <c r="E31" s="27"/>
      <c r="F31" s="554"/>
      <c r="G31" s="154"/>
      <c r="H31" s="27"/>
      <c r="I31" s="27">
        <v>15202</v>
      </c>
      <c r="J31" s="27">
        <v>18440</v>
      </c>
      <c r="K31" s="27"/>
      <c r="L31" s="557"/>
      <c r="P31" s="167"/>
      <c r="W31" s="167"/>
      <c r="X31" s="167"/>
      <c r="Y31" s="423">
        <v>3.5</v>
      </c>
      <c r="Z31" s="615">
        <v>4810</v>
      </c>
    </row>
    <row r="32" spans="1:26" ht="22.5" customHeight="1">
      <c r="A32" s="29">
        <v>14</v>
      </c>
      <c r="B32" s="29"/>
      <c r="C32" s="30">
        <v>11268</v>
      </c>
      <c r="D32" s="30"/>
      <c r="E32" s="30">
        <v>10019</v>
      </c>
      <c r="F32" s="555"/>
      <c r="G32" s="155"/>
      <c r="H32" s="30"/>
      <c r="I32" s="30">
        <v>16236</v>
      </c>
      <c r="J32" s="30">
        <v>19279</v>
      </c>
      <c r="K32" s="30">
        <v>12360</v>
      </c>
      <c r="L32" s="558"/>
      <c r="P32" s="167"/>
      <c r="W32" s="167"/>
      <c r="X32" s="167"/>
      <c r="Y32" s="424">
        <v>4</v>
      </c>
      <c r="Z32" s="614">
        <v>5930</v>
      </c>
    </row>
    <row r="33" spans="1:26" ht="22.5" customHeight="1">
      <c r="A33" s="26">
        <v>15</v>
      </c>
      <c r="B33" s="26"/>
      <c r="C33" s="27"/>
      <c r="D33" s="27"/>
      <c r="E33" s="27"/>
      <c r="F33" s="554">
        <v>18470</v>
      </c>
      <c r="G33" s="154"/>
      <c r="H33" s="27"/>
      <c r="I33" s="27">
        <v>17259</v>
      </c>
      <c r="J33" s="27">
        <v>20536</v>
      </c>
      <c r="K33" s="27"/>
      <c r="L33" s="557"/>
      <c r="P33" s="167"/>
      <c r="W33" s="167"/>
      <c r="X33" s="167"/>
      <c r="Y33" s="423">
        <v>4.5</v>
      </c>
      <c r="Z33" s="615">
        <v>6180</v>
      </c>
    </row>
    <row r="34" spans="1:26" ht="18.75" customHeight="1">
      <c r="A34" s="732" t="s">
        <v>528</v>
      </c>
      <c r="B34" s="732"/>
      <c r="C34" s="732"/>
      <c r="D34" s="732"/>
      <c r="E34" s="732"/>
      <c r="F34" s="732"/>
      <c r="G34" s="732"/>
      <c r="H34" s="732"/>
      <c r="I34" s="732"/>
      <c r="J34" s="732"/>
      <c r="K34" s="333"/>
      <c r="L34" s="28"/>
      <c r="P34" s="167"/>
      <c r="W34" s="167"/>
      <c r="X34" s="167"/>
      <c r="Y34" s="420">
        <v>5</v>
      </c>
      <c r="Z34" s="614">
        <v>6620</v>
      </c>
    </row>
    <row r="35" spans="1:26" ht="18.75" customHeight="1">
      <c r="A35" s="727" t="s">
        <v>158</v>
      </c>
      <c r="B35" s="727"/>
      <c r="C35" s="727"/>
      <c r="D35" s="727"/>
      <c r="E35" s="727"/>
      <c r="F35" s="727"/>
      <c r="G35" s="727"/>
      <c r="H35" s="727"/>
      <c r="I35" s="727"/>
      <c r="J35" s="727"/>
      <c r="K35" s="333"/>
      <c r="P35" s="167"/>
      <c r="W35" s="167"/>
      <c r="X35" s="167"/>
      <c r="Y35" s="423">
        <v>6</v>
      </c>
      <c r="Z35" s="615">
        <v>7160</v>
      </c>
    </row>
    <row r="36" spans="1:26" ht="18.75" customHeight="1">
      <c r="A36" s="726" t="s">
        <v>159</v>
      </c>
      <c r="B36" s="726"/>
      <c r="C36" s="726"/>
      <c r="D36" s="726"/>
      <c r="E36" s="726"/>
      <c r="F36" s="726"/>
      <c r="G36" s="726"/>
      <c r="H36" s="726"/>
      <c r="I36" s="726"/>
      <c r="J36" s="726"/>
      <c r="K36" s="332"/>
      <c r="P36" s="167"/>
      <c r="X36" s="167"/>
      <c r="Y36" s="424">
        <v>7</v>
      </c>
      <c r="Z36" s="614">
        <v>7640</v>
      </c>
    </row>
    <row r="37" spans="1:26" ht="18.75" customHeight="1">
      <c r="A37" s="727" t="s">
        <v>161</v>
      </c>
      <c r="B37" s="727"/>
      <c r="C37" s="727"/>
      <c r="D37" s="727"/>
      <c r="E37" s="727"/>
      <c r="F37" s="727"/>
      <c r="G37" s="727"/>
      <c r="H37" s="727"/>
      <c r="I37" s="727"/>
      <c r="J37" s="727"/>
      <c r="K37" s="333"/>
      <c r="P37" s="167"/>
      <c r="Y37" s="423">
        <v>8</v>
      </c>
      <c r="Z37" s="615">
        <v>8160</v>
      </c>
    </row>
    <row r="38" spans="1:26" ht="18.75" customHeight="1">
      <c r="A38" s="727" t="s">
        <v>162</v>
      </c>
      <c r="B38" s="727"/>
      <c r="C38" s="727"/>
      <c r="D38" s="727"/>
      <c r="E38" s="727"/>
      <c r="F38" s="727"/>
      <c r="G38" s="727"/>
      <c r="H38" s="727"/>
      <c r="I38" s="727"/>
      <c r="J38" s="727"/>
      <c r="K38" s="333"/>
      <c r="P38" s="167"/>
      <c r="Y38" s="424">
        <v>9</v>
      </c>
      <c r="Z38" s="614">
        <v>10570</v>
      </c>
    </row>
    <row r="39" spans="1:26" ht="18.75" customHeight="1">
      <c r="A39" s="727" t="s">
        <v>163</v>
      </c>
      <c r="B39" s="727"/>
      <c r="C39" s="727"/>
      <c r="D39" s="727"/>
      <c r="E39" s="727"/>
      <c r="F39" s="727"/>
      <c r="G39" s="727"/>
      <c r="H39" s="727"/>
      <c r="I39" s="727"/>
      <c r="J39" s="727"/>
      <c r="K39" s="333"/>
      <c r="P39" s="167"/>
      <c r="Q39" s="329"/>
      <c r="R39" s="330"/>
      <c r="S39" s="330"/>
      <c r="Y39" s="423">
        <v>10</v>
      </c>
      <c r="Z39" s="615">
        <v>11500</v>
      </c>
    </row>
    <row r="40" spans="1:26" ht="18.75" customHeight="1">
      <c r="A40" s="726" t="s">
        <v>160</v>
      </c>
      <c r="B40" s="726"/>
      <c r="C40" s="726"/>
      <c r="D40" s="726"/>
      <c r="E40" s="726"/>
      <c r="F40" s="726"/>
      <c r="G40" s="726"/>
      <c r="H40" s="726"/>
      <c r="I40" s="726"/>
      <c r="J40" s="726"/>
      <c r="K40" s="332"/>
      <c r="P40" s="167"/>
      <c r="Q40" s="329"/>
      <c r="R40" s="330"/>
      <c r="S40" s="330"/>
      <c r="Y40" s="424">
        <v>12</v>
      </c>
      <c r="Z40" s="614">
        <v>12900</v>
      </c>
    </row>
    <row r="41" spans="1:26" ht="18">
      <c r="F41" s="328"/>
      <c r="P41" s="167"/>
      <c r="Q41" s="329"/>
      <c r="R41" s="330"/>
      <c r="S41" s="330"/>
      <c r="Y41" s="423">
        <v>15</v>
      </c>
      <c r="Z41" s="615">
        <v>15130</v>
      </c>
    </row>
  </sheetData>
  <mergeCells count="33">
    <mergeCell ref="Y23:Z25"/>
    <mergeCell ref="Z2:Z3"/>
    <mergeCell ref="A35:J35"/>
    <mergeCell ref="A34:J34"/>
    <mergeCell ref="Q2:Q4"/>
    <mergeCell ref="R2:R3"/>
    <mergeCell ref="T2:T3"/>
    <mergeCell ref="O2:O3"/>
    <mergeCell ref="S2:S4"/>
    <mergeCell ref="V2:V4"/>
    <mergeCell ref="W2:W3"/>
    <mergeCell ref="Y2:Y6"/>
    <mergeCell ref="I2:I3"/>
    <mergeCell ref="Z4:Z6"/>
    <mergeCell ref="P2:P3"/>
    <mergeCell ref="A40:J40"/>
    <mergeCell ref="A39:J39"/>
    <mergeCell ref="A38:J38"/>
    <mergeCell ref="A37:J37"/>
    <mergeCell ref="A36:J36"/>
    <mergeCell ref="A1:T1"/>
    <mergeCell ref="A2:A4"/>
    <mergeCell ref="B2:B3"/>
    <mergeCell ref="C2:C3"/>
    <mergeCell ref="D2:D3"/>
    <mergeCell ref="E2:E3"/>
    <mergeCell ref="F2:F3"/>
    <mergeCell ref="G2:G3"/>
    <mergeCell ref="K2:K3"/>
    <mergeCell ref="H2:H3"/>
    <mergeCell ref="J2:J3"/>
    <mergeCell ref="L2:L3"/>
    <mergeCell ref="N2:N4"/>
  </mergeCells>
  <pageMargins left="0" right="0" top="0" bottom="0" header="0" footer="0"/>
  <pageSetup paperSize="9" scale="60" orientation="landscape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120"/>
  <sheetViews>
    <sheetView view="pageLayout" topLeftCell="A73" zoomScale="70" zoomScaleNormal="100" zoomScalePageLayoutView="70" workbookViewId="0">
      <selection activeCell="I14" sqref="I14"/>
    </sheetView>
  </sheetViews>
  <sheetFormatPr defaultRowHeight="15"/>
  <cols>
    <col min="1" max="1" width="18" customWidth="1"/>
    <col min="2" max="2" width="9.42578125" customWidth="1"/>
    <col min="3" max="3" width="14.28515625" style="363" customWidth="1"/>
    <col min="4" max="4" width="12.85546875" customWidth="1"/>
    <col min="5" max="5" width="12" customWidth="1"/>
    <col min="6" max="6" width="12.42578125" customWidth="1"/>
    <col min="7" max="7" width="12" customWidth="1"/>
    <col min="8" max="8" width="10.140625" bestFit="1" customWidth="1"/>
    <col min="9" max="9" width="9.7109375" customWidth="1"/>
    <col min="11" max="11" width="12.28515625" customWidth="1"/>
  </cols>
  <sheetData>
    <row r="1" spans="1:18" ht="20.25" customHeight="1" thickBot="1">
      <c r="A1" s="114" t="s">
        <v>14</v>
      </c>
      <c r="B1" s="35"/>
      <c r="C1" s="35"/>
      <c r="D1" s="35"/>
      <c r="E1" s="35"/>
      <c r="F1" s="35"/>
      <c r="G1" s="35" t="s">
        <v>15</v>
      </c>
      <c r="I1" s="36"/>
      <c r="J1" s="36"/>
      <c r="L1" s="748" t="s">
        <v>556</v>
      </c>
      <c r="M1" s="748"/>
      <c r="N1" s="37"/>
      <c r="O1" s="37"/>
      <c r="P1" s="37"/>
      <c r="Q1" s="37"/>
      <c r="R1" s="37"/>
    </row>
    <row r="2" spans="1:18" ht="12" customHeight="1">
      <c r="A2" s="764" t="s">
        <v>16</v>
      </c>
      <c r="B2" s="766" t="s">
        <v>17</v>
      </c>
      <c r="C2" s="766" t="s">
        <v>18</v>
      </c>
      <c r="D2" s="768" t="s">
        <v>19</v>
      </c>
      <c r="E2" s="768"/>
      <c r="F2" s="768"/>
      <c r="G2" s="768"/>
      <c r="H2" s="769" t="s">
        <v>5</v>
      </c>
      <c r="I2" s="771" t="s">
        <v>20</v>
      </c>
      <c r="J2" s="739" t="s">
        <v>148</v>
      </c>
      <c r="L2" s="748"/>
      <c r="M2" s="748"/>
      <c r="N2" s="37"/>
      <c r="O2" s="37"/>
      <c r="P2" s="37"/>
      <c r="Q2" s="37"/>
    </row>
    <row r="3" spans="1:18" ht="26.25" customHeight="1" thickBot="1">
      <c r="A3" s="765"/>
      <c r="B3" s="767"/>
      <c r="C3" s="767"/>
      <c r="D3" s="39" t="s">
        <v>21</v>
      </c>
      <c r="E3" s="39" t="s">
        <v>22</v>
      </c>
      <c r="F3" s="39" t="s">
        <v>23</v>
      </c>
      <c r="G3" s="39" t="s">
        <v>24</v>
      </c>
      <c r="H3" s="770"/>
      <c r="I3" s="772"/>
      <c r="J3" s="740"/>
      <c r="L3" s="748"/>
      <c r="M3" s="748"/>
      <c r="N3" s="37"/>
      <c r="O3" s="37"/>
      <c r="P3" s="37"/>
      <c r="Q3" s="37"/>
      <c r="R3" s="37"/>
    </row>
    <row r="4" spans="1:18" s="399" customFormat="1" ht="14.25" customHeight="1">
      <c r="A4" s="441" t="s">
        <v>25</v>
      </c>
      <c r="B4" s="442">
        <v>12</v>
      </c>
      <c r="C4" s="443">
        <v>150</v>
      </c>
      <c r="D4" s="444">
        <v>1.5</v>
      </c>
      <c r="E4" s="445">
        <v>1.2</v>
      </c>
      <c r="F4" s="446">
        <v>1</v>
      </c>
      <c r="G4" s="447">
        <v>0.9</v>
      </c>
      <c r="H4" s="581">
        <v>2170</v>
      </c>
      <c r="I4" s="448">
        <v>3</v>
      </c>
      <c r="J4" s="449">
        <v>21</v>
      </c>
      <c r="L4" s="748"/>
      <c r="M4" s="748"/>
      <c r="N4" s="37"/>
      <c r="O4" s="37"/>
      <c r="P4" s="37"/>
      <c r="Q4" s="37"/>
      <c r="R4" s="37"/>
    </row>
    <row r="5" spans="1:18" s="399" customFormat="1" ht="14.25" customHeight="1">
      <c r="A5" s="450" t="s">
        <v>26</v>
      </c>
      <c r="B5" s="451">
        <v>18</v>
      </c>
      <c r="C5" s="452">
        <v>225</v>
      </c>
      <c r="D5" s="453">
        <v>2.25</v>
      </c>
      <c r="E5" s="454">
        <v>1.8</v>
      </c>
      <c r="F5" s="455">
        <v>1.45</v>
      </c>
      <c r="G5" s="456">
        <v>1.35</v>
      </c>
      <c r="H5" s="580">
        <v>2640</v>
      </c>
      <c r="I5" s="457">
        <v>5</v>
      </c>
      <c r="J5" s="458">
        <v>35</v>
      </c>
      <c r="L5" s="748"/>
      <c r="M5" s="748"/>
      <c r="N5" s="37"/>
      <c r="O5" s="37"/>
      <c r="P5" s="37"/>
      <c r="Q5" s="37"/>
      <c r="R5" s="37"/>
    </row>
    <row r="6" spans="1:18" s="399" customFormat="1" ht="14.25" customHeight="1">
      <c r="A6" s="441" t="s">
        <v>27</v>
      </c>
      <c r="B6" s="442">
        <v>24</v>
      </c>
      <c r="C6" s="443">
        <v>300</v>
      </c>
      <c r="D6" s="444">
        <v>3</v>
      </c>
      <c r="E6" s="445">
        <v>2.4</v>
      </c>
      <c r="F6" s="446">
        <v>1.9</v>
      </c>
      <c r="G6" s="447">
        <v>1.8</v>
      </c>
      <c r="H6" s="581">
        <v>2710</v>
      </c>
      <c r="I6" s="459">
        <v>6</v>
      </c>
      <c r="J6" s="460">
        <v>42</v>
      </c>
      <c r="L6" s="748"/>
      <c r="M6" s="748"/>
      <c r="N6" s="37"/>
      <c r="O6" s="37"/>
      <c r="P6" s="37"/>
      <c r="Q6" s="37"/>
      <c r="R6" s="37"/>
    </row>
    <row r="7" spans="1:18" s="399" customFormat="1" ht="14.25" customHeight="1">
      <c r="A7" s="450" t="s">
        <v>28</v>
      </c>
      <c r="B7" s="451">
        <v>30</v>
      </c>
      <c r="C7" s="452">
        <v>375</v>
      </c>
      <c r="D7" s="453">
        <v>3.75</v>
      </c>
      <c r="E7" s="454">
        <v>3</v>
      </c>
      <c r="F7" s="455">
        <v>2.4</v>
      </c>
      <c r="G7" s="456">
        <v>2.25</v>
      </c>
      <c r="H7" s="580">
        <v>3040</v>
      </c>
      <c r="I7" s="457">
        <v>8</v>
      </c>
      <c r="J7" s="458">
        <v>56</v>
      </c>
      <c r="L7" s="748"/>
      <c r="M7" s="748"/>
      <c r="N7" s="37"/>
      <c r="O7" s="37"/>
      <c r="P7" s="37"/>
      <c r="Q7" s="37"/>
      <c r="R7" s="37"/>
    </row>
    <row r="8" spans="1:18" s="399" customFormat="1" ht="14.25" customHeight="1">
      <c r="A8" s="441" t="s">
        <v>29</v>
      </c>
      <c r="B8" s="442">
        <v>36</v>
      </c>
      <c r="C8" s="443">
        <v>450</v>
      </c>
      <c r="D8" s="444">
        <v>4.5</v>
      </c>
      <c r="E8" s="445">
        <v>3.6</v>
      </c>
      <c r="F8" s="446">
        <v>2.9</v>
      </c>
      <c r="G8" s="447">
        <v>2.7</v>
      </c>
      <c r="H8" s="581">
        <v>3580</v>
      </c>
      <c r="I8" s="459">
        <v>9</v>
      </c>
      <c r="J8" s="460">
        <v>63</v>
      </c>
      <c r="L8" s="748"/>
      <c r="M8" s="748"/>
      <c r="N8" s="37"/>
      <c r="O8" s="37"/>
      <c r="P8" s="37"/>
      <c r="Q8" s="37"/>
      <c r="R8" s="37"/>
    </row>
    <row r="9" spans="1:18" s="399" customFormat="1" ht="14.25" customHeight="1">
      <c r="A9" s="450" t="s">
        <v>30</v>
      </c>
      <c r="B9" s="451">
        <v>42</v>
      </c>
      <c r="C9" s="452">
        <v>525</v>
      </c>
      <c r="D9" s="453">
        <v>5.25</v>
      </c>
      <c r="E9" s="454">
        <v>4.2</v>
      </c>
      <c r="F9" s="455">
        <v>3.35</v>
      </c>
      <c r="G9" s="456">
        <v>3.15</v>
      </c>
      <c r="H9" s="580">
        <v>3910</v>
      </c>
      <c r="I9" s="457">
        <v>11</v>
      </c>
      <c r="J9" s="458">
        <v>77</v>
      </c>
      <c r="L9" s="748"/>
      <c r="M9" s="748"/>
      <c r="N9" s="37"/>
      <c r="O9" s="37"/>
      <c r="P9" s="37"/>
      <c r="Q9" s="37"/>
      <c r="R9" s="37"/>
    </row>
    <row r="10" spans="1:18" s="399" customFormat="1" ht="14.25" customHeight="1">
      <c r="A10" s="441" t="s">
        <v>31</v>
      </c>
      <c r="B10" s="442">
        <v>48</v>
      </c>
      <c r="C10" s="443">
        <v>600</v>
      </c>
      <c r="D10" s="444">
        <v>6</v>
      </c>
      <c r="E10" s="445">
        <v>4.8</v>
      </c>
      <c r="F10" s="446">
        <v>3.85</v>
      </c>
      <c r="G10" s="447">
        <v>3.6</v>
      </c>
      <c r="H10" s="581">
        <v>4150</v>
      </c>
      <c r="I10" s="459">
        <v>12</v>
      </c>
      <c r="J10" s="460">
        <v>84</v>
      </c>
      <c r="L10" s="748"/>
      <c r="M10" s="748"/>
      <c r="N10" s="37"/>
      <c r="O10" s="37"/>
      <c r="P10" s="37"/>
      <c r="Q10" s="37"/>
      <c r="R10" s="37"/>
    </row>
    <row r="11" spans="1:18" s="399" customFormat="1" ht="14.25" customHeight="1">
      <c r="A11" s="450" t="s">
        <v>32</v>
      </c>
      <c r="B11" s="451">
        <v>54</v>
      </c>
      <c r="C11" s="452">
        <v>675</v>
      </c>
      <c r="D11" s="453">
        <v>6.75</v>
      </c>
      <c r="E11" s="454">
        <v>5.4</v>
      </c>
      <c r="F11" s="455">
        <v>4.3</v>
      </c>
      <c r="G11" s="456">
        <v>4.05</v>
      </c>
      <c r="H11" s="580">
        <v>4510</v>
      </c>
      <c r="I11" s="457">
        <v>14</v>
      </c>
      <c r="J11" s="458">
        <v>98</v>
      </c>
      <c r="L11" s="748"/>
      <c r="M11" s="748"/>
      <c r="N11" s="37"/>
      <c r="O11" s="37"/>
      <c r="P11" s="37"/>
      <c r="Q11" s="37"/>
      <c r="R11" s="37"/>
    </row>
    <row r="12" spans="1:18" s="399" customFormat="1" ht="14.25" customHeight="1">
      <c r="A12" s="441" t="s">
        <v>33</v>
      </c>
      <c r="B12" s="442">
        <v>60</v>
      </c>
      <c r="C12" s="443">
        <v>750</v>
      </c>
      <c r="D12" s="444">
        <v>7.5</v>
      </c>
      <c r="E12" s="445">
        <v>6</v>
      </c>
      <c r="F12" s="446">
        <v>4.8</v>
      </c>
      <c r="G12" s="447">
        <v>4.5</v>
      </c>
      <c r="H12" s="581">
        <v>4870</v>
      </c>
      <c r="I12" s="459">
        <v>15</v>
      </c>
      <c r="J12" s="460">
        <v>105</v>
      </c>
      <c r="L12" s="748"/>
      <c r="M12" s="748"/>
      <c r="N12" s="37"/>
      <c r="O12" s="37"/>
      <c r="P12" s="37"/>
      <c r="Q12" s="37"/>
      <c r="R12" s="37"/>
    </row>
    <row r="13" spans="1:18" s="399" customFormat="1" ht="14.25" customHeight="1">
      <c r="A13" s="450" t="s">
        <v>34</v>
      </c>
      <c r="B13" s="451">
        <v>72</v>
      </c>
      <c r="C13" s="452">
        <v>900</v>
      </c>
      <c r="D13" s="453">
        <v>9</v>
      </c>
      <c r="E13" s="454">
        <v>7.2</v>
      </c>
      <c r="F13" s="455">
        <v>5.75</v>
      </c>
      <c r="G13" s="456">
        <v>5.4</v>
      </c>
      <c r="H13" s="580">
        <v>5680</v>
      </c>
      <c r="I13" s="457">
        <v>18</v>
      </c>
      <c r="J13" s="458">
        <v>126</v>
      </c>
      <c r="L13" s="748"/>
      <c r="M13" s="748"/>
      <c r="N13" s="37"/>
      <c r="O13" s="37"/>
      <c r="P13" s="37"/>
      <c r="Q13" s="37"/>
      <c r="R13" s="37"/>
    </row>
    <row r="14" spans="1:18" s="399" customFormat="1" ht="14.25" customHeight="1">
      <c r="A14" s="441" t="s">
        <v>35</v>
      </c>
      <c r="B14" s="442">
        <v>84</v>
      </c>
      <c r="C14" s="443">
        <v>1050</v>
      </c>
      <c r="D14" s="444">
        <v>10.5</v>
      </c>
      <c r="E14" s="445">
        <v>8.4</v>
      </c>
      <c r="F14" s="446">
        <v>6.7</v>
      </c>
      <c r="G14" s="447">
        <v>6.3</v>
      </c>
      <c r="H14" s="581">
        <v>6510</v>
      </c>
      <c r="I14" s="459">
        <v>21</v>
      </c>
      <c r="J14" s="460">
        <v>147</v>
      </c>
      <c r="L14" s="748"/>
      <c r="M14" s="748"/>
      <c r="N14" s="37"/>
      <c r="O14" s="37"/>
      <c r="P14" s="37"/>
      <c r="Q14" s="37"/>
      <c r="R14" s="37"/>
    </row>
    <row r="15" spans="1:18" s="399" customFormat="1" ht="14.25" customHeight="1">
      <c r="A15" s="450" t="s">
        <v>36</v>
      </c>
      <c r="B15" s="451">
        <v>96</v>
      </c>
      <c r="C15" s="452">
        <v>1200</v>
      </c>
      <c r="D15" s="453">
        <v>12</v>
      </c>
      <c r="E15" s="454">
        <v>9.6</v>
      </c>
      <c r="F15" s="455">
        <v>7.7</v>
      </c>
      <c r="G15" s="456">
        <v>7.2</v>
      </c>
      <c r="H15" s="580">
        <v>7240</v>
      </c>
      <c r="I15" s="457">
        <v>24</v>
      </c>
      <c r="J15" s="458">
        <v>168</v>
      </c>
      <c r="L15" s="748"/>
      <c r="M15" s="748"/>
      <c r="N15" s="37"/>
      <c r="O15" s="37"/>
      <c r="P15" s="37"/>
      <c r="Q15" s="37"/>
      <c r="R15" s="37"/>
    </row>
    <row r="16" spans="1:18" s="399" customFormat="1" ht="14.25" customHeight="1">
      <c r="A16" s="441" t="s">
        <v>37</v>
      </c>
      <c r="B16" s="442">
        <v>108</v>
      </c>
      <c r="C16" s="443">
        <v>1350</v>
      </c>
      <c r="D16" s="444">
        <v>13.5</v>
      </c>
      <c r="E16" s="445">
        <v>10.8</v>
      </c>
      <c r="F16" s="446">
        <v>8.65</v>
      </c>
      <c r="G16" s="447">
        <v>8.1</v>
      </c>
      <c r="H16" s="581">
        <v>7850</v>
      </c>
      <c r="I16" s="459">
        <v>27</v>
      </c>
      <c r="J16" s="460">
        <v>189</v>
      </c>
      <c r="L16" s="748"/>
      <c r="M16" s="748"/>
      <c r="N16" s="37"/>
      <c r="O16" s="37"/>
      <c r="P16" s="37"/>
      <c r="Q16" s="37"/>
      <c r="R16" s="37"/>
    </row>
    <row r="17" spans="1:18" s="399" customFormat="1" ht="14.25" customHeight="1">
      <c r="A17" s="450" t="s">
        <v>38</v>
      </c>
      <c r="B17" s="451">
        <v>120</v>
      </c>
      <c r="C17" s="452">
        <v>1500</v>
      </c>
      <c r="D17" s="453">
        <v>15</v>
      </c>
      <c r="E17" s="454">
        <v>12</v>
      </c>
      <c r="F17" s="455">
        <v>9.6</v>
      </c>
      <c r="G17" s="456">
        <v>9</v>
      </c>
      <c r="H17" s="580">
        <v>9570</v>
      </c>
      <c r="I17" s="457">
        <v>30</v>
      </c>
      <c r="J17" s="458">
        <v>210</v>
      </c>
      <c r="L17" s="748"/>
      <c r="M17" s="748"/>
      <c r="N17" s="37"/>
      <c r="O17" s="37"/>
      <c r="P17" s="37"/>
      <c r="Q17" s="37"/>
      <c r="R17" s="37"/>
    </row>
    <row r="18" spans="1:18" s="399" customFormat="1" ht="14.25" customHeight="1">
      <c r="A18" s="441" t="s">
        <v>39</v>
      </c>
      <c r="B18" s="442">
        <v>144</v>
      </c>
      <c r="C18" s="443">
        <v>1800</v>
      </c>
      <c r="D18" s="444">
        <v>18</v>
      </c>
      <c r="E18" s="445">
        <v>14.4</v>
      </c>
      <c r="F18" s="446">
        <v>11.5</v>
      </c>
      <c r="G18" s="447">
        <v>10.8</v>
      </c>
      <c r="H18" s="581">
        <v>11430</v>
      </c>
      <c r="I18" s="459">
        <v>36</v>
      </c>
      <c r="J18" s="460">
        <v>252</v>
      </c>
      <c r="L18" s="748"/>
      <c r="M18" s="748"/>
      <c r="N18" s="37"/>
      <c r="O18" s="37"/>
      <c r="P18" s="37"/>
      <c r="Q18" s="37"/>
      <c r="R18" s="37"/>
    </row>
    <row r="19" spans="1:18" s="399" customFormat="1" ht="14.25" customHeight="1">
      <c r="A19" s="450" t="s">
        <v>40</v>
      </c>
      <c r="B19" s="451">
        <v>180</v>
      </c>
      <c r="C19" s="452">
        <v>2250</v>
      </c>
      <c r="D19" s="453">
        <v>22.5</v>
      </c>
      <c r="E19" s="454">
        <v>18</v>
      </c>
      <c r="F19" s="455">
        <v>14.4</v>
      </c>
      <c r="G19" s="456">
        <v>13.5</v>
      </c>
      <c r="H19" s="580">
        <v>15510</v>
      </c>
      <c r="I19" s="457">
        <v>45</v>
      </c>
      <c r="J19" s="458">
        <v>315</v>
      </c>
      <c r="L19" s="748"/>
      <c r="M19" s="748"/>
      <c r="N19" s="37"/>
      <c r="O19" s="37"/>
      <c r="P19" s="37"/>
      <c r="Q19" s="37"/>
      <c r="R19" s="37"/>
    </row>
    <row r="20" spans="1:18" s="261" customFormat="1" ht="20.25" thickBot="1">
      <c r="A20" s="41" t="s">
        <v>521</v>
      </c>
      <c r="B20" s="42"/>
      <c r="C20" s="42"/>
      <c r="D20" s="42"/>
      <c r="E20" s="42"/>
      <c r="F20" s="42"/>
      <c r="G20" s="35" t="s">
        <v>15</v>
      </c>
      <c r="H20" s="42"/>
      <c r="I20" s="38"/>
      <c r="J20" s="38"/>
      <c r="L20" s="748"/>
      <c r="M20" s="748"/>
      <c r="N20" s="37"/>
      <c r="O20" s="37"/>
      <c r="P20" s="37"/>
      <c r="Q20" s="37"/>
      <c r="R20" s="37"/>
    </row>
    <row r="21" spans="1:18" s="261" customFormat="1" ht="15.75">
      <c r="A21" s="741" t="s">
        <v>16</v>
      </c>
      <c r="B21" s="743" t="s">
        <v>17</v>
      </c>
      <c r="C21" s="743" t="s">
        <v>18</v>
      </c>
      <c r="D21" s="745" t="s">
        <v>19</v>
      </c>
      <c r="E21" s="745"/>
      <c r="F21" s="745"/>
      <c r="G21" s="745"/>
      <c r="H21" s="746" t="s">
        <v>5</v>
      </c>
      <c r="I21" s="739" t="s">
        <v>20</v>
      </c>
      <c r="J21" s="757" t="s">
        <v>148</v>
      </c>
      <c r="L21" s="748"/>
      <c r="M21" s="748"/>
      <c r="N21" s="37"/>
      <c r="O21" s="37"/>
      <c r="P21" s="37"/>
      <c r="Q21" s="37"/>
      <c r="R21" s="37"/>
    </row>
    <row r="22" spans="1:18" s="261" customFormat="1" ht="14.25" customHeight="1" thickBot="1">
      <c r="A22" s="742"/>
      <c r="B22" s="744"/>
      <c r="C22" s="744"/>
      <c r="D22" s="758" t="s">
        <v>538</v>
      </c>
      <c r="E22" s="759"/>
      <c r="F22" s="758" t="s">
        <v>539</v>
      </c>
      <c r="G22" s="759"/>
      <c r="H22" s="747"/>
      <c r="I22" s="740"/>
      <c r="J22" s="740"/>
      <c r="L22" s="748"/>
      <c r="M22" s="748"/>
      <c r="N22" s="37"/>
      <c r="O22" s="37"/>
      <c r="P22" s="37"/>
      <c r="Q22" s="37"/>
      <c r="R22" s="37"/>
    </row>
    <row r="23" spans="1:18" s="399" customFormat="1" ht="15" customHeight="1">
      <c r="A23" s="461" t="s">
        <v>505</v>
      </c>
      <c r="B23" s="462">
        <v>9</v>
      </c>
      <c r="C23" s="461">
        <v>75</v>
      </c>
      <c r="D23" s="760" t="s">
        <v>495</v>
      </c>
      <c r="E23" s="761"/>
      <c r="F23" s="762" t="s">
        <v>485</v>
      </c>
      <c r="G23" s="763"/>
      <c r="H23" s="461">
        <v>798</v>
      </c>
      <c r="I23" s="463">
        <v>2</v>
      </c>
      <c r="J23" s="464">
        <v>20</v>
      </c>
      <c r="L23" s="748"/>
      <c r="M23" s="748"/>
      <c r="N23" s="37"/>
      <c r="O23" s="37"/>
      <c r="P23" s="37"/>
      <c r="Q23" s="37"/>
      <c r="R23" s="37"/>
    </row>
    <row r="24" spans="1:18" s="399" customFormat="1" ht="15" customHeight="1">
      <c r="A24" s="465" t="s">
        <v>506</v>
      </c>
      <c r="B24" s="466">
        <v>14.5</v>
      </c>
      <c r="C24" s="467">
        <v>150</v>
      </c>
      <c r="D24" s="749" t="s">
        <v>496</v>
      </c>
      <c r="E24" s="750"/>
      <c r="F24" s="753" t="s">
        <v>487</v>
      </c>
      <c r="G24" s="754"/>
      <c r="H24" s="467">
        <v>834</v>
      </c>
      <c r="I24" s="468">
        <v>3</v>
      </c>
      <c r="J24" s="469">
        <v>30</v>
      </c>
      <c r="L24" s="748"/>
      <c r="M24" s="748"/>
      <c r="N24" s="37"/>
      <c r="O24" s="37"/>
      <c r="P24" s="37"/>
      <c r="Q24" s="37"/>
      <c r="R24" s="37"/>
    </row>
    <row r="25" spans="1:18" s="399" customFormat="1" ht="15" customHeight="1">
      <c r="A25" s="461" t="s">
        <v>507</v>
      </c>
      <c r="B25" s="470">
        <v>15</v>
      </c>
      <c r="C25" s="471">
        <v>225</v>
      </c>
      <c r="D25" s="749" t="s">
        <v>497</v>
      </c>
      <c r="E25" s="750"/>
      <c r="F25" s="753" t="s">
        <v>489</v>
      </c>
      <c r="G25" s="754"/>
      <c r="H25" s="471">
        <v>1038</v>
      </c>
      <c r="I25" s="472">
        <v>3</v>
      </c>
      <c r="J25" s="473">
        <v>30</v>
      </c>
      <c r="L25" s="748"/>
      <c r="M25" s="748"/>
      <c r="N25" s="37"/>
      <c r="O25" s="37"/>
      <c r="P25" s="37"/>
      <c r="Q25" s="37"/>
      <c r="R25" s="37"/>
    </row>
    <row r="26" spans="1:18" s="399" customFormat="1" ht="15" customHeight="1">
      <c r="A26" s="465" t="s">
        <v>508</v>
      </c>
      <c r="B26" s="466">
        <v>21.5</v>
      </c>
      <c r="C26" s="467">
        <v>300</v>
      </c>
      <c r="D26" s="749" t="s">
        <v>498</v>
      </c>
      <c r="E26" s="750"/>
      <c r="F26" s="753" t="s">
        <v>486</v>
      </c>
      <c r="G26" s="754"/>
      <c r="H26" s="467">
        <v>1417</v>
      </c>
      <c r="I26" s="468">
        <v>5</v>
      </c>
      <c r="J26" s="469">
        <v>50</v>
      </c>
      <c r="L26" s="748"/>
      <c r="M26" s="748"/>
      <c r="N26" s="37"/>
      <c r="O26" s="37"/>
      <c r="P26" s="37"/>
      <c r="Q26" s="37"/>
      <c r="R26" s="37"/>
    </row>
    <row r="27" spans="1:18" s="399" customFormat="1" ht="15" customHeight="1">
      <c r="A27" s="461" t="s">
        <v>509</v>
      </c>
      <c r="B27" s="470">
        <v>30</v>
      </c>
      <c r="C27" s="471">
        <v>375</v>
      </c>
      <c r="D27" s="749" t="s">
        <v>499</v>
      </c>
      <c r="E27" s="750"/>
      <c r="F27" s="753" t="s">
        <v>488</v>
      </c>
      <c r="G27" s="754"/>
      <c r="H27" s="471">
        <v>1533</v>
      </c>
      <c r="I27" s="472">
        <v>6</v>
      </c>
      <c r="J27" s="473">
        <v>60</v>
      </c>
      <c r="L27" s="748"/>
      <c r="M27" s="748"/>
      <c r="N27" s="37"/>
      <c r="O27" s="37"/>
      <c r="P27" s="37"/>
      <c r="Q27" s="37"/>
      <c r="R27" s="37"/>
    </row>
    <row r="28" spans="1:18" s="399" customFormat="1" ht="15" customHeight="1">
      <c r="A28" s="465" t="s">
        <v>514</v>
      </c>
      <c r="B28" s="466">
        <v>37.5</v>
      </c>
      <c r="C28" s="467">
        <v>450</v>
      </c>
      <c r="D28" s="749" t="s">
        <v>500</v>
      </c>
      <c r="E28" s="750"/>
      <c r="F28" s="753" t="s">
        <v>490</v>
      </c>
      <c r="G28" s="754"/>
      <c r="H28" s="467">
        <v>1813</v>
      </c>
      <c r="I28" s="468">
        <v>8</v>
      </c>
      <c r="J28" s="469">
        <v>80</v>
      </c>
      <c r="L28" s="748"/>
      <c r="M28" s="748"/>
      <c r="N28" s="37"/>
      <c r="O28" s="37"/>
      <c r="P28" s="37"/>
      <c r="Q28" s="37"/>
      <c r="R28" s="37"/>
    </row>
    <row r="29" spans="1:18" s="399" customFormat="1" ht="15" customHeight="1">
      <c r="A29" s="461" t="s">
        <v>510</v>
      </c>
      <c r="B29" s="470">
        <v>43</v>
      </c>
      <c r="C29" s="471">
        <v>525</v>
      </c>
      <c r="D29" s="749" t="s">
        <v>501</v>
      </c>
      <c r="E29" s="750"/>
      <c r="F29" s="753" t="s">
        <v>491</v>
      </c>
      <c r="G29" s="754"/>
      <c r="H29" s="471">
        <v>1902</v>
      </c>
      <c r="I29" s="472">
        <v>9</v>
      </c>
      <c r="J29" s="473">
        <v>90</v>
      </c>
      <c r="L29" s="748"/>
      <c r="M29" s="748"/>
      <c r="N29" s="37"/>
      <c r="O29" s="37"/>
      <c r="P29" s="37"/>
      <c r="Q29" s="37"/>
      <c r="R29" s="37"/>
    </row>
    <row r="30" spans="1:18" s="399" customFormat="1" ht="15" customHeight="1">
      <c r="A30" s="465" t="s">
        <v>511</v>
      </c>
      <c r="B30" s="466">
        <v>69.5</v>
      </c>
      <c r="C30" s="467">
        <v>900</v>
      </c>
      <c r="D30" s="749" t="s">
        <v>502</v>
      </c>
      <c r="E30" s="750"/>
      <c r="F30" s="753" t="s">
        <v>492</v>
      </c>
      <c r="G30" s="754"/>
      <c r="H30" s="467">
        <v>3068</v>
      </c>
      <c r="I30" s="468">
        <v>14</v>
      </c>
      <c r="J30" s="469">
        <v>140</v>
      </c>
      <c r="L30" s="748"/>
      <c r="M30" s="748"/>
      <c r="N30" s="37"/>
      <c r="O30" s="37"/>
      <c r="P30" s="37"/>
      <c r="Q30" s="37"/>
      <c r="R30" s="37"/>
    </row>
    <row r="31" spans="1:18" s="399" customFormat="1" ht="15" customHeight="1">
      <c r="A31" s="461" t="s">
        <v>512</v>
      </c>
      <c r="B31" s="470">
        <v>105</v>
      </c>
      <c r="C31" s="471">
        <v>1200</v>
      </c>
      <c r="D31" s="749" t="s">
        <v>503</v>
      </c>
      <c r="E31" s="750"/>
      <c r="F31" s="753" t="s">
        <v>493</v>
      </c>
      <c r="G31" s="754"/>
      <c r="H31" s="471">
        <v>3773</v>
      </c>
      <c r="I31" s="472">
        <v>21</v>
      </c>
      <c r="J31" s="473">
        <v>210</v>
      </c>
      <c r="L31" s="748"/>
      <c r="M31" s="748"/>
      <c r="N31" s="37"/>
      <c r="O31" s="37"/>
      <c r="P31" s="37"/>
      <c r="Q31" s="37"/>
      <c r="R31" s="37"/>
    </row>
    <row r="32" spans="1:18" s="399" customFormat="1" ht="15" customHeight="1">
      <c r="A32" s="465" t="s">
        <v>513</v>
      </c>
      <c r="B32" s="466">
        <v>111</v>
      </c>
      <c r="C32" s="467">
        <v>1500</v>
      </c>
      <c r="D32" s="751" t="s">
        <v>504</v>
      </c>
      <c r="E32" s="752"/>
      <c r="F32" s="755" t="s">
        <v>494</v>
      </c>
      <c r="G32" s="756"/>
      <c r="H32" s="467">
        <v>4253</v>
      </c>
      <c r="I32" s="468">
        <v>23</v>
      </c>
      <c r="J32" s="469">
        <v>230</v>
      </c>
      <c r="L32" s="748"/>
      <c r="M32" s="748"/>
      <c r="N32" s="37"/>
      <c r="O32" s="37"/>
      <c r="P32" s="37"/>
      <c r="Q32" s="37"/>
      <c r="R32" s="37"/>
    </row>
    <row r="33" spans="1:20" ht="17.25" customHeight="1" thickBot="1">
      <c r="A33" s="41" t="s">
        <v>608</v>
      </c>
      <c r="B33" s="42"/>
      <c r="C33" s="42"/>
      <c r="D33" s="42"/>
      <c r="E33" s="42"/>
      <c r="F33" s="42"/>
      <c r="G33" s="35" t="s">
        <v>15</v>
      </c>
      <c r="H33" s="42"/>
      <c r="I33" s="38"/>
      <c r="J33" s="38"/>
      <c r="L33" s="748"/>
      <c r="M33" s="748"/>
      <c r="N33" s="37"/>
      <c r="O33" s="37"/>
      <c r="P33" s="37"/>
      <c r="Q33" s="37"/>
      <c r="R33" s="37"/>
    </row>
    <row r="34" spans="1:20" ht="12" customHeight="1">
      <c r="A34" s="741" t="s">
        <v>16</v>
      </c>
      <c r="B34" s="743" t="s">
        <v>17</v>
      </c>
      <c r="C34" s="743" t="s">
        <v>18</v>
      </c>
      <c r="D34" s="745" t="s">
        <v>19</v>
      </c>
      <c r="E34" s="745"/>
      <c r="F34" s="745"/>
      <c r="G34" s="745"/>
      <c r="H34" s="746" t="s">
        <v>5</v>
      </c>
      <c r="I34" s="739" t="s">
        <v>20</v>
      </c>
      <c r="J34" s="739" t="s">
        <v>148</v>
      </c>
      <c r="L34" s="748"/>
      <c r="M34" s="748"/>
      <c r="N34" s="37"/>
      <c r="O34" s="37"/>
      <c r="P34" s="37"/>
      <c r="Q34" s="37"/>
      <c r="R34" s="37"/>
    </row>
    <row r="35" spans="1:20" ht="29.25" customHeight="1" thickBot="1">
      <c r="A35" s="742"/>
      <c r="B35" s="744"/>
      <c r="C35" s="744"/>
      <c r="D35" s="43" t="s">
        <v>41</v>
      </c>
      <c r="E35" s="44" t="s">
        <v>42</v>
      </c>
      <c r="F35" s="44" t="s">
        <v>43</v>
      </c>
      <c r="G35" s="44" t="s">
        <v>44</v>
      </c>
      <c r="H35" s="747"/>
      <c r="I35" s="740"/>
      <c r="J35" s="740"/>
      <c r="L35" s="748"/>
      <c r="M35" s="748"/>
      <c r="N35" s="37"/>
      <c r="O35" s="37"/>
      <c r="P35" s="37"/>
      <c r="Q35" s="37"/>
      <c r="R35" s="37"/>
      <c r="S35" s="37"/>
      <c r="T35" s="37"/>
    </row>
    <row r="36" spans="1:20" s="399" customFormat="1" ht="11.25" customHeight="1">
      <c r="A36" s="474" t="s">
        <v>45</v>
      </c>
      <c r="B36" s="475">
        <v>11.4</v>
      </c>
      <c r="C36" s="474">
        <v>120</v>
      </c>
      <c r="D36" s="476">
        <v>1.2</v>
      </c>
      <c r="E36" s="477">
        <v>0.96</v>
      </c>
      <c r="F36" s="478">
        <v>0.9</v>
      </c>
      <c r="G36" s="479">
        <v>0.72289156626506024</v>
      </c>
      <c r="H36" s="560">
        <v>1150</v>
      </c>
      <c r="I36" s="480">
        <v>3</v>
      </c>
      <c r="J36" s="449">
        <v>21</v>
      </c>
      <c r="L36" s="748"/>
      <c r="M36" s="748"/>
      <c r="N36" s="37"/>
      <c r="O36" s="37"/>
      <c r="P36" s="37"/>
      <c r="Q36" s="37"/>
      <c r="R36" s="37"/>
      <c r="S36" s="37"/>
      <c r="T36" s="37"/>
    </row>
    <row r="37" spans="1:20" s="399" customFormat="1" ht="14.25" customHeight="1">
      <c r="A37" s="481" t="s">
        <v>46</v>
      </c>
      <c r="B37" s="482">
        <v>18.899999999999999</v>
      </c>
      <c r="C37" s="481">
        <v>200</v>
      </c>
      <c r="D37" s="483">
        <v>1.9</v>
      </c>
      <c r="E37" s="484">
        <v>1.6</v>
      </c>
      <c r="F37" s="485">
        <v>1.4</v>
      </c>
      <c r="G37" s="486">
        <v>1.2048192771084338</v>
      </c>
      <c r="H37" s="568">
        <v>1420</v>
      </c>
      <c r="I37" s="421">
        <v>5</v>
      </c>
      <c r="J37" s="458">
        <v>35</v>
      </c>
      <c r="L37" s="748"/>
      <c r="M37" s="748"/>
      <c r="N37" s="37"/>
      <c r="O37" s="37"/>
      <c r="P37" s="37"/>
      <c r="Q37" s="37"/>
      <c r="R37" s="37"/>
      <c r="S37" s="37"/>
      <c r="T37" s="37"/>
    </row>
    <row r="38" spans="1:20" s="399" customFormat="1" ht="14.25" customHeight="1">
      <c r="A38" s="487" t="s">
        <v>47</v>
      </c>
      <c r="B38" s="488">
        <v>23.6</v>
      </c>
      <c r="C38" s="487">
        <v>250</v>
      </c>
      <c r="D38" s="483">
        <v>2.4</v>
      </c>
      <c r="E38" s="484">
        <v>2</v>
      </c>
      <c r="F38" s="485">
        <v>1.8</v>
      </c>
      <c r="G38" s="486">
        <v>1.5060240963855422</v>
      </c>
      <c r="H38" s="560">
        <v>1650</v>
      </c>
      <c r="I38" s="489">
        <v>6</v>
      </c>
      <c r="J38" s="460">
        <v>42</v>
      </c>
      <c r="L38" s="748"/>
      <c r="M38" s="748"/>
      <c r="N38" s="37"/>
      <c r="O38" s="37"/>
      <c r="P38" s="37"/>
      <c r="Q38" s="37"/>
      <c r="R38" s="37"/>
      <c r="S38" s="37"/>
      <c r="T38" s="37"/>
    </row>
    <row r="39" spans="1:20" s="399" customFormat="1" ht="14.25" customHeight="1">
      <c r="A39" s="481" t="s">
        <v>48</v>
      </c>
      <c r="B39" s="482">
        <v>31.6</v>
      </c>
      <c r="C39" s="481">
        <v>320</v>
      </c>
      <c r="D39" s="483">
        <v>3.2</v>
      </c>
      <c r="E39" s="484">
        <v>2.56</v>
      </c>
      <c r="F39" s="485">
        <v>2.4</v>
      </c>
      <c r="G39" s="486">
        <v>1.927710843373494</v>
      </c>
      <c r="H39" s="568">
        <v>1910</v>
      </c>
      <c r="I39" s="421">
        <v>8</v>
      </c>
      <c r="J39" s="458">
        <v>56</v>
      </c>
      <c r="L39" s="748"/>
      <c r="M39" s="748"/>
      <c r="N39" s="37"/>
      <c r="O39" s="37"/>
      <c r="P39" s="37"/>
      <c r="Q39" s="37"/>
      <c r="R39" s="37"/>
      <c r="S39" s="37"/>
      <c r="T39" s="37"/>
    </row>
    <row r="40" spans="1:20" s="399" customFormat="1" ht="14.25" customHeight="1">
      <c r="A40" s="487" t="s">
        <v>49</v>
      </c>
      <c r="B40" s="488">
        <v>36.9</v>
      </c>
      <c r="C40" s="487">
        <v>400</v>
      </c>
      <c r="D40" s="483">
        <v>3.7</v>
      </c>
      <c r="E40" s="484">
        <v>3.2</v>
      </c>
      <c r="F40" s="485">
        <v>2.8</v>
      </c>
      <c r="G40" s="486">
        <v>2.4096385542168677</v>
      </c>
      <c r="H40" s="560">
        <v>2060</v>
      </c>
      <c r="I40" s="489">
        <v>10</v>
      </c>
      <c r="J40" s="460">
        <v>70</v>
      </c>
      <c r="L40" s="748"/>
      <c r="M40" s="748"/>
      <c r="N40" s="37"/>
      <c r="O40" s="37"/>
      <c r="P40" s="37"/>
      <c r="Q40" s="37"/>
      <c r="R40" s="37"/>
      <c r="S40" s="37"/>
      <c r="T40" s="37"/>
    </row>
    <row r="41" spans="1:20" s="399" customFormat="1" ht="14.25" customHeight="1">
      <c r="A41" s="481" t="s">
        <v>50</v>
      </c>
      <c r="B41" s="482">
        <v>45.9</v>
      </c>
      <c r="C41" s="481">
        <v>450</v>
      </c>
      <c r="D41" s="483">
        <v>4.5999999999999996</v>
      </c>
      <c r="E41" s="484">
        <v>3.6</v>
      </c>
      <c r="F41" s="485">
        <v>3.5</v>
      </c>
      <c r="G41" s="486">
        <v>2.7108433734939759</v>
      </c>
      <c r="H41" s="568">
        <v>2410</v>
      </c>
      <c r="I41" s="421">
        <v>12</v>
      </c>
      <c r="J41" s="458">
        <v>84</v>
      </c>
      <c r="L41" s="748"/>
      <c r="M41" s="748"/>
      <c r="N41" s="37"/>
      <c r="O41" s="37"/>
      <c r="P41" s="37"/>
      <c r="Q41" s="37"/>
      <c r="R41" s="37"/>
      <c r="S41" s="37"/>
      <c r="T41" s="37"/>
    </row>
    <row r="42" spans="1:20" s="399" customFormat="1" ht="14.25" customHeight="1">
      <c r="A42" s="487" t="s">
        <v>51</v>
      </c>
      <c r="B42" s="488">
        <v>49.6</v>
      </c>
      <c r="C42" s="487">
        <v>520</v>
      </c>
      <c r="D42" s="483">
        <v>5</v>
      </c>
      <c r="E42" s="484">
        <v>4.16</v>
      </c>
      <c r="F42" s="485">
        <v>3.7</v>
      </c>
      <c r="G42" s="486">
        <v>3.1325301204819276</v>
      </c>
      <c r="H42" s="560">
        <v>2520</v>
      </c>
      <c r="I42" s="489">
        <v>13</v>
      </c>
      <c r="J42" s="460">
        <v>91</v>
      </c>
      <c r="L42" s="748"/>
      <c r="M42" s="748"/>
      <c r="N42" s="37"/>
      <c r="O42" s="37"/>
      <c r="P42" s="37"/>
      <c r="Q42" s="37"/>
      <c r="R42" s="37"/>
      <c r="S42" s="37"/>
      <c r="T42" s="37"/>
    </row>
    <row r="43" spans="1:20" s="399" customFormat="1" ht="14.25" customHeight="1">
      <c r="A43" s="481" t="s">
        <v>52</v>
      </c>
      <c r="B43" s="482">
        <v>63.9</v>
      </c>
      <c r="C43" s="481">
        <v>600</v>
      </c>
      <c r="D43" s="483">
        <v>6.4</v>
      </c>
      <c r="E43" s="484">
        <v>4.8</v>
      </c>
      <c r="F43" s="485">
        <v>4.8</v>
      </c>
      <c r="G43" s="486">
        <v>3.6144578313253013</v>
      </c>
      <c r="H43" s="568">
        <v>3240</v>
      </c>
      <c r="I43" s="421">
        <v>16</v>
      </c>
      <c r="J43" s="458">
        <v>112</v>
      </c>
      <c r="L43" s="748"/>
      <c r="M43" s="748"/>
      <c r="N43" s="37"/>
      <c r="O43" s="37"/>
      <c r="P43" s="37"/>
      <c r="Q43" s="37"/>
      <c r="R43" s="37"/>
      <c r="S43" s="37"/>
      <c r="T43" s="37"/>
    </row>
    <row r="44" spans="1:20" s="399" customFormat="1" ht="14.25" customHeight="1">
      <c r="A44" s="487" t="s">
        <v>53</v>
      </c>
      <c r="B44" s="488">
        <v>75.8</v>
      </c>
      <c r="C44" s="487">
        <v>750</v>
      </c>
      <c r="D44" s="483">
        <v>7.6</v>
      </c>
      <c r="E44" s="484">
        <v>6</v>
      </c>
      <c r="F44" s="485">
        <v>5.7</v>
      </c>
      <c r="G44" s="486">
        <v>4.5180722891566267</v>
      </c>
      <c r="H44" s="560">
        <v>3400</v>
      </c>
      <c r="I44" s="489">
        <v>19</v>
      </c>
      <c r="J44" s="460">
        <v>133</v>
      </c>
      <c r="L44" s="748"/>
      <c r="M44" s="748"/>
      <c r="N44" s="37"/>
      <c r="O44" s="37"/>
      <c r="P44" s="37"/>
      <c r="Q44" s="37"/>
      <c r="R44" s="37"/>
      <c r="S44" s="37"/>
      <c r="T44" s="37"/>
    </row>
    <row r="45" spans="1:20" s="399" customFormat="1" ht="14.25" customHeight="1">
      <c r="A45" s="481" t="s">
        <v>54</v>
      </c>
      <c r="B45" s="482">
        <v>87</v>
      </c>
      <c r="C45" s="481">
        <v>950</v>
      </c>
      <c r="D45" s="483">
        <v>8.6999999999999993</v>
      </c>
      <c r="E45" s="484">
        <v>7.6</v>
      </c>
      <c r="F45" s="485">
        <v>6.5</v>
      </c>
      <c r="G45" s="486">
        <v>5.7228915662650603</v>
      </c>
      <c r="H45" s="568">
        <v>4050</v>
      </c>
      <c r="I45" s="421">
        <v>22</v>
      </c>
      <c r="J45" s="458">
        <v>154</v>
      </c>
      <c r="L45" s="748"/>
      <c r="M45" s="748"/>
      <c r="N45" s="37"/>
      <c r="O45" s="37"/>
      <c r="P45" s="37"/>
      <c r="Q45" s="37"/>
      <c r="R45" s="37"/>
      <c r="S45" s="37"/>
      <c r="T45" s="37"/>
    </row>
    <row r="46" spans="1:20" s="399" customFormat="1" ht="14.25" customHeight="1">
      <c r="A46" s="487" t="s">
        <v>55</v>
      </c>
      <c r="B46" s="488">
        <v>114.5</v>
      </c>
      <c r="C46" s="487">
        <v>1100</v>
      </c>
      <c r="D46" s="483">
        <v>11.5</v>
      </c>
      <c r="E46" s="484">
        <v>8.8000000000000007</v>
      </c>
      <c r="F46" s="485">
        <v>8.6</v>
      </c>
      <c r="G46" s="486">
        <v>6.6265060240963853</v>
      </c>
      <c r="H46" s="560">
        <v>4970</v>
      </c>
      <c r="I46" s="489">
        <v>29</v>
      </c>
      <c r="J46" s="460">
        <v>203</v>
      </c>
      <c r="L46" s="748"/>
      <c r="M46" s="748"/>
      <c r="N46" s="37"/>
      <c r="O46" s="37"/>
      <c r="P46" s="37"/>
      <c r="Q46" s="37"/>
      <c r="R46" s="37"/>
      <c r="S46" s="37"/>
      <c r="T46" s="37"/>
    </row>
    <row r="47" spans="1:20" s="399" customFormat="1" ht="14.25" customHeight="1">
      <c r="A47" s="481" t="s">
        <v>56</v>
      </c>
      <c r="B47" s="482">
        <v>131.30000000000001</v>
      </c>
      <c r="C47" s="481">
        <v>1300</v>
      </c>
      <c r="D47" s="483">
        <v>13.1</v>
      </c>
      <c r="E47" s="484">
        <v>10.4</v>
      </c>
      <c r="F47" s="485">
        <v>9.9</v>
      </c>
      <c r="G47" s="486">
        <v>7.831325301204819</v>
      </c>
      <c r="H47" s="568">
        <v>5590</v>
      </c>
      <c r="I47" s="421">
        <v>33</v>
      </c>
      <c r="J47" s="458">
        <v>231</v>
      </c>
      <c r="L47" s="748"/>
      <c r="M47" s="748"/>
      <c r="N47" s="37"/>
      <c r="O47" s="37"/>
      <c r="P47" s="37"/>
      <c r="Q47" s="37"/>
      <c r="R47" s="37"/>
      <c r="S47" s="37"/>
      <c r="T47" s="37"/>
    </row>
    <row r="48" spans="1:20" s="399" customFormat="1" ht="14.25" customHeight="1">
      <c r="A48" s="487" t="s">
        <v>57</v>
      </c>
      <c r="B48" s="488">
        <v>158.5</v>
      </c>
      <c r="C48" s="487">
        <v>1700</v>
      </c>
      <c r="D48" s="483">
        <v>15.9</v>
      </c>
      <c r="E48" s="484">
        <v>13.6</v>
      </c>
      <c r="F48" s="485">
        <v>11.9</v>
      </c>
      <c r="G48" s="486">
        <v>10.240963855421686</v>
      </c>
      <c r="H48" s="560">
        <v>6740</v>
      </c>
      <c r="I48" s="489">
        <v>40</v>
      </c>
      <c r="J48" s="460">
        <v>280</v>
      </c>
      <c r="L48" s="748"/>
      <c r="M48" s="748"/>
      <c r="N48" s="37"/>
      <c r="O48" s="37"/>
      <c r="P48" s="37"/>
      <c r="Q48" s="37"/>
      <c r="R48" s="37"/>
      <c r="S48" s="37"/>
      <c r="T48" s="37"/>
    </row>
    <row r="49" spans="1:20" s="399" customFormat="1" ht="14.25" customHeight="1">
      <c r="A49" s="481" t="s">
        <v>58</v>
      </c>
      <c r="B49" s="482">
        <v>194.5</v>
      </c>
      <c r="C49" s="481">
        <v>2000</v>
      </c>
      <c r="D49" s="483">
        <v>19.5</v>
      </c>
      <c r="E49" s="484">
        <v>16</v>
      </c>
      <c r="F49" s="485">
        <v>14.6</v>
      </c>
      <c r="G49" s="486">
        <v>12.048192771084338</v>
      </c>
      <c r="H49" s="568">
        <v>8910</v>
      </c>
      <c r="I49" s="421">
        <v>49</v>
      </c>
      <c r="J49" s="458">
        <v>343</v>
      </c>
      <c r="L49" s="748"/>
      <c r="M49" s="748"/>
      <c r="N49" s="37"/>
      <c r="O49" s="37"/>
      <c r="P49" s="37"/>
      <c r="Q49" s="37"/>
      <c r="R49" s="37"/>
      <c r="S49" s="37"/>
      <c r="T49" s="37"/>
    </row>
    <row r="50" spans="1:20" s="399" customFormat="1" ht="13.5" customHeight="1" thickBot="1">
      <c r="A50" s="41" t="s">
        <v>619</v>
      </c>
      <c r="B50" s="42"/>
      <c r="C50" s="42"/>
      <c r="D50" s="42"/>
      <c r="E50" s="42"/>
      <c r="F50" s="42"/>
      <c r="G50" s="35" t="s">
        <v>15</v>
      </c>
      <c r="H50" s="42"/>
      <c r="I50" s="38"/>
      <c r="J50" s="38"/>
      <c r="L50" s="748"/>
      <c r="M50" s="748"/>
      <c r="N50" s="37"/>
      <c r="O50" s="37"/>
      <c r="P50" s="37"/>
      <c r="Q50" s="37"/>
      <c r="R50" s="37"/>
      <c r="S50" s="37"/>
      <c r="T50" s="37"/>
    </row>
    <row r="51" spans="1:20" s="399" customFormat="1" ht="13.5" customHeight="1">
      <c r="A51" s="741" t="s">
        <v>16</v>
      </c>
      <c r="B51" s="743" t="s">
        <v>17</v>
      </c>
      <c r="C51" s="743" t="s">
        <v>18</v>
      </c>
      <c r="D51" s="745" t="s">
        <v>19</v>
      </c>
      <c r="E51" s="745"/>
      <c r="F51" s="745"/>
      <c r="G51" s="745"/>
      <c r="H51" s="746" t="s">
        <v>5</v>
      </c>
      <c r="I51" s="739" t="s">
        <v>20</v>
      </c>
      <c r="J51" s="739" t="s">
        <v>148</v>
      </c>
      <c r="L51" s="748"/>
      <c r="M51" s="748"/>
      <c r="N51" s="37"/>
      <c r="O51" s="37"/>
      <c r="P51" s="37"/>
      <c r="Q51" s="37"/>
      <c r="R51" s="37"/>
      <c r="S51" s="37"/>
      <c r="T51" s="37"/>
    </row>
    <row r="52" spans="1:20" s="399" customFormat="1" ht="30" customHeight="1" thickBot="1">
      <c r="A52" s="742"/>
      <c r="B52" s="744"/>
      <c r="C52" s="744"/>
      <c r="D52" s="43" t="s">
        <v>631</v>
      </c>
      <c r="E52" s="44" t="s">
        <v>632</v>
      </c>
      <c r="F52" s="44" t="s">
        <v>633</v>
      </c>
      <c r="G52" s="44" t="s">
        <v>634</v>
      </c>
      <c r="H52" s="747"/>
      <c r="I52" s="740"/>
      <c r="J52" s="740"/>
      <c r="L52" s="748"/>
      <c r="M52" s="748"/>
      <c r="N52" s="37"/>
      <c r="O52" s="37"/>
      <c r="P52" s="37"/>
      <c r="Q52" s="37"/>
      <c r="R52" s="37"/>
      <c r="S52" s="37"/>
      <c r="T52" s="37"/>
    </row>
    <row r="53" spans="1:20" s="490" customFormat="1" ht="15" customHeight="1">
      <c r="A53" s="474" t="s">
        <v>620</v>
      </c>
      <c r="B53" s="475">
        <v>13</v>
      </c>
      <c r="C53" s="474">
        <v>165</v>
      </c>
      <c r="D53" s="476">
        <v>1.3</v>
      </c>
      <c r="E53" s="477">
        <v>0.96</v>
      </c>
      <c r="F53" s="478">
        <v>0.9</v>
      </c>
      <c r="G53" s="479">
        <v>0.8</v>
      </c>
      <c r="H53" s="560">
        <v>1490</v>
      </c>
      <c r="I53" s="480">
        <v>4</v>
      </c>
      <c r="J53" s="449">
        <v>40</v>
      </c>
      <c r="L53" s="748"/>
      <c r="M53" s="748"/>
      <c r="N53" s="491"/>
      <c r="O53" s="491"/>
      <c r="P53" s="491"/>
      <c r="Q53" s="491"/>
      <c r="R53" s="491"/>
      <c r="S53" s="491"/>
      <c r="T53" s="491"/>
    </row>
    <row r="54" spans="1:20" s="490" customFormat="1" ht="15" customHeight="1">
      <c r="A54" s="465" t="s">
        <v>621</v>
      </c>
      <c r="B54" s="482">
        <v>17</v>
      </c>
      <c r="C54" s="481">
        <v>225</v>
      </c>
      <c r="D54" s="483">
        <v>1.7</v>
      </c>
      <c r="E54" s="484">
        <v>1.4</v>
      </c>
      <c r="F54" s="485">
        <v>1.3</v>
      </c>
      <c r="G54" s="486">
        <v>1</v>
      </c>
      <c r="H54" s="568">
        <v>1720</v>
      </c>
      <c r="I54" s="421">
        <v>5</v>
      </c>
      <c r="J54" s="458">
        <v>50</v>
      </c>
      <c r="L54" s="748"/>
      <c r="M54" s="748"/>
      <c r="N54" s="491"/>
      <c r="O54" s="491"/>
      <c r="P54" s="491"/>
      <c r="Q54" s="491"/>
      <c r="R54" s="491"/>
      <c r="S54" s="491"/>
      <c r="T54" s="491"/>
    </row>
    <row r="55" spans="1:20" s="490" customFormat="1" ht="15" customHeight="1">
      <c r="A55" s="474" t="s">
        <v>622</v>
      </c>
      <c r="B55" s="488">
        <v>29</v>
      </c>
      <c r="C55" s="487">
        <v>350</v>
      </c>
      <c r="D55" s="483">
        <v>2.9</v>
      </c>
      <c r="E55" s="484">
        <v>2.2999999999999998</v>
      </c>
      <c r="F55" s="485">
        <v>2.2000000000000002</v>
      </c>
      <c r="G55" s="486">
        <v>1.8</v>
      </c>
      <c r="H55" s="560">
        <v>2410</v>
      </c>
      <c r="I55" s="489">
        <v>7</v>
      </c>
      <c r="J55" s="460">
        <v>70</v>
      </c>
      <c r="L55" s="748"/>
      <c r="M55" s="748"/>
      <c r="N55" s="491"/>
      <c r="O55" s="491"/>
      <c r="P55" s="491"/>
      <c r="Q55" s="491"/>
      <c r="R55" s="491"/>
      <c r="S55" s="491"/>
      <c r="T55" s="491"/>
    </row>
    <row r="56" spans="1:20" s="490" customFormat="1" ht="15" customHeight="1">
      <c r="A56" s="465" t="s">
        <v>623</v>
      </c>
      <c r="B56" s="482">
        <v>39</v>
      </c>
      <c r="C56" s="481">
        <v>525</v>
      </c>
      <c r="D56" s="483">
        <v>3.9</v>
      </c>
      <c r="E56" s="484">
        <v>3.1</v>
      </c>
      <c r="F56" s="485">
        <v>3</v>
      </c>
      <c r="G56" s="486">
        <v>2.4</v>
      </c>
      <c r="H56" s="568">
        <v>2880</v>
      </c>
      <c r="I56" s="421">
        <v>10</v>
      </c>
      <c r="J56" s="458">
        <v>100</v>
      </c>
      <c r="L56" s="748"/>
      <c r="M56" s="748"/>
      <c r="N56" s="491"/>
      <c r="O56" s="491"/>
      <c r="P56" s="491"/>
      <c r="Q56" s="491"/>
      <c r="R56" s="491"/>
      <c r="S56" s="491"/>
      <c r="T56" s="491"/>
    </row>
    <row r="57" spans="1:20" s="490" customFormat="1" ht="15" customHeight="1">
      <c r="A57" s="474" t="s">
        <v>624</v>
      </c>
      <c r="B57" s="488">
        <v>55</v>
      </c>
      <c r="C57" s="487">
        <v>700</v>
      </c>
      <c r="D57" s="483">
        <v>5.5</v>
      </c>
      <c r="E57" s="484">
        <v>4.4000000000000004</v>
      </c>
      <c r="F57" s="485">
        <v>4.0999999999999996</v>
      </c>
      <c r="G57" s="486">
        <v>3.3</v>
      </c>
      <c r="H57" s="560">
        <v>3810</v>
      </c>
      <c r="I57" s="489">
        <v>14</v>
      </c>
      <c r="J57" s="460">
        <v>140</v>
      </c>
      <c r="L57" s="748"/>
      <c r="M57" s="748"/>
      <c r="N57" s="491"/>
      <c r="O57" s="491"/>
      <c r="P57" s="491"/>
      <c r="Q57" s="491"/>
      <c r="R57" s="491"/>
      <c r="S57" s="491"/>
      <c r="T57" s="491"/>
    </row>
    <row r="58" spans="1:20" s="490" customFormat="1" ht="15" customHeight="1">
      <c r="A58" s="465" t="s">
        <v>625</v>
      </c>
      <c r="B58" s="482">
        <v>65</v>
      </c>
      <c r="C58" s="481">
        <v>875</v>
      </c>
      <c r="D58" s="483">
        <v>6.5</v>
      </c>
      <c r="E58" s="484">
        <v>5.2</v>
      </c>
      <c r="F58" s="485">
        <v>4.99</v>
      </c>
      <c r="G58" s="486">
        <v>3.9</v>
      </c>
      <c r="H58" s="568">
        <v>4110</v>
      </c>
      <c r="I58" s="421">
        <v>17</v>
      </c>
      <c r="J58" s="458">
        <v>170</v>
      </c>
      <c r="L58" s="748"/>
      <c r="M58" s="748"/>
      <c r="N58" s="491"/>
      <c r="O58" s="491"/>
      <c r="P58" s="491"/>
      <c r="Q58" s="491"/>
      <c r="R58" s="491"/>
      <c r="S58" s="491"/>
      <c r="T58" s="491"/>
    </row>
    <row r="59" spans="1:20" s="490" customFormat="1" ht="15" customHeight="1">
      <c r="A59" s="474" t="s">
        <v>626</v>
      </c>
      <c r="B59" s="488">
        <v>83</v>
      </c>
      <c r="C59" s="487">
        <v>1000</v>
      </c>
      <c r="D59" s="483">
        <v>8.3000000000000007</v>
      </c>
      <c r="E59" s="484">
        <v>6.7</v>
      </c>
      <c r="F59" s="485">
        <v>6.2</v>
      </c>
      <c r="G59" s="486">
        <v>5</v>
      </c>
      <c r="H59" s="560">
        <v>5410</v>
      </c>
      <c r="I59" s="489">
        <v>20</v>
      </c>
      <c r="J59" s="460">
        <v>200</v>
      </c>
      <c r="L59" s="748"/>
      <c r="M59" s="748"/>
      <c r="N59" s="491"/>
      <c r="O59" s="491"/>
      <c r="P59" s="491"/>
      <c r="Q59" s="491"/>
      <c r="R59" s="491"/>
      <c r="S59" s="491"/>
      <c r="T59" s="491"/>
    </row>
    <row r="60" spans="1:20" s="490" customFormat="1" ht="15" customHeight="1">
      <c r="A60" s="465" t="s">
        <v>627</v>
      </c>
      <c r="B60" s="482">
        <v>100</v>
      </c>
      <c r="C60" s="481">
        <v>1250</v>
      </c>
      <c r="D60" s="483">
        <v>10</v>
      </c>
      <c r="E60" s="484">
        <v>8</v>
      </c>
      <c r="F60" s="485">
        <v>7.5</v>
      </c>
      <c r="G60" s="486">
        <v>6</v>
      </c>
      <c r="H60" s="568">
        <v>6220</v>
      </c>
      <c r="I60" s="421">
        <v>25</v>
      </c>
      <c r="J60" s="458">
        <v>250</v>
      </c>
      <c r="L60" s="748"/>
      <c r="M60" s="748"/>
      <c r="N60" s="491"/>
      <c r="O60" s="491"/>
      <c r="P60" s="491"/>
      <c r="Q60" s="491"/>
      <c r="R60" s="491"/>
      <c r="S60" s="491"/>
      <c r="T60" s="491"/>
    </row>
    <row r="61" spans="1:20" s="490" customFormat="1" ht="15" customHeight="1">
      <c r="A61" s="474" t="s">
        <v>630</v>
      </c>
      <c r="B61" s="488">
        <v>118</v>
      </c>
      <c r="C61" s="487">
        <v>1450</v>
      </c>
      <c r="D61" s="483">
        <v>11.8</v>
      </c>
      <c r="E61" s="484">
        <v>9.5</v>
      </c>
      <c r="F61" s="485">
        <v>8.9</v>
      </c>
      <c r="G61" s="486">
        <v>7.1</v>
      </c>
      <c r="H61" s="560">
        <v>7690</v>
      </c>
      <c r="I61" s="489">
        <v>30</v>
      </c>
      <c r="J61" s="460">
        <v>300</v>
      </c>
      <c r="L61" s="748"/>
      <c r="M61" s="748"/>
      <c r="N61" s="491"/>
      <c r="O61" s="491"/>
      <c r="P61" s="491"/>
      <c r="Q61" s="491"/>
      <c r="R61" s="491"/>
      <c r="S61" s="491"/>
      <c r="T61" s="491"/>
    </row>
    <row r="62" spans="1:20" s="490" customFormat="1" ht="15" customHeight="1">
      <c r="A62" s="465" t="s">
        <v>628</v>
      </c>
      <c r="B62" s="482">
        <v>150</v>
      </c>
      <c r="C62" s="481">
        <v>1800</v>
      </c>
      <c r="D62" s="483">
        <v>15</v>
      </c>
      <c r="E62" s="484">
        <v>12</v>
      </c>
      <c r="F62" s="485">
        <v>11.3</v>
      </c>
      <c r="G62" s="486">
        <v>9</v>
      </c>
      <c r="H62" s="568">
        <v>9600</v>
      </c>
      <c r="I62" s="421">
        <v>38</v>
      </c>
      <c r="J62" s="458">
        <v>380</v>
      </c>
      <c r="L62" s="748"/>
      <c r="M62" s="748"/>
      <c r="N62" s="491"/>
      <c r="O62" s="491"/>
      <c r="P62" s="491"/>
      <c r="Q62" s="491"/>
      <c r="R62" s="491"/>
      <c r="S62" s="491"/>
      <c r="T62" s="491"/>
    </row>
    <row r="63" spans="1:20" s="490" customFormat="1" ht="15" customHeight="1">
      <c r="A63" s="487" t="s">
        <v>629</v>
      </c>
      <c r="B63" s="470">
        <v>176</v>
      </c>
      <c r="C63" s="471">
        <v>2200</v>
      </c>
      <c r="D63" s="483">
        <v>17.600000000000001</v>
      </c>
      <c r="E63" s="484">
        <v>14.1</v>
      </c>
      <c r="F63" s="485">
        <v>13.2</v>
      </c>
      <c r="G63" s="486">
        <v>10.6</v>
      </c>
      <c r="H63" s="560">
        <v>11610</v>
      </c>
      <c r="I63" s="472">
        <v>44</v>
      </c>
      <c r="J63" s="473">
        <v>440</v>
      </c>
      <c r="L63" s="748"/>
      <c r="M63" s="748"/>
      <c r="N63" s="491"/>
      <c r="O63" s="491"/>
      <c r="P63" s="491"/>
      <c r="Q63" s="491"/>
      <c r="R63" s="491"/>
      <c r="S63" s="491"/>
      <c r="T63" s="491"/>
    </row>
    <row r="64" spans="1:20" ht="15.75" customHeight="1" thickBot="1">
      <c r="A64" s="773" t="s">
        <v>515</v>
      </c>
      <c r="B64" s="774"/>
      <c r="C64" s="774"/>
      <c r="D64" s="774"/>
      <c r="E64" s="774"/>
      <c r="F64" s="774"/>
      <c r="G64" s="774"/>
      <c r="H64" s="774"/>
      <c r="I64" s="774"/>
      <c r="J64" s="774"/>
      <c r="L64" s="748"/>
      <c r="M64" s="748"/>
      <c r="N64" s="37"/>
      <c r="O64" s="37"/>
      <c r="P64" s="37"/>
      <c r="Q64" s="37"/>
    </row>
    <row r="65" spans="1:18" ht="15.75" customHeight="1">
      <c r="A65" s="741" t="s">
        <v>16</v>
      </c>
      <c r="B65" s="743" t="s">
        <v>17</v>
      </c>
      <c r="C65" s="743" t="s">
        <v>18</v>
      </c>
      <c r="D65" s="745" t="s">
        <v>19</v>
      </c>
      <c r="E65" s="745"/>
      <c r="F65" s="745"/>
      <c r="G65" s="745"/>
      <c r="H65" s="746" t="s">
        <v>5</v>
      </c>
      <c r="I65" s="739" t="s">
        <v>20</v>
      </c>
      <c r="J65" s="739" t="s">
        <v>148</v>
      </c>
      <c r="L65" s="748"/>
      <c r="M65" s="748"/>
      <c r="N65" s="37"/>
      <c r="O65" s="37"/>
      <c r="P65" s="37"/>
      <c r="Q65" s="37"/>
    </row>
    <row r="66" spans="1:18" ht="27.75" thickBot="1">
      <c r="A66" s="742"/>
      <c r="B66" s="744"/>
      <c r="C66" s="744"/>
      <c r="D66" s="43" t="s">
        <v>265</v>
      </c>
      <c r="E66" s="44" t="s">
        <v>266</v>
      </c>
      <c r="F66" s="44" t="s">
        <v>267</v>
      </c>
      <c r="G66" s="44" t="s">
        <v>268</v>
      </c>
      <c r="H66" s="747"/>
      <c r="I66" s="740"/>
      <c r="J66" s="740"/>
      <c r="L66" s="748"/>
      <c r="M66" s="748"/>
      <c r="N66" s="37"/>
      <c r="O66" s="37"/>
      <c r="P66" s="37"/>
      <c r="Q66" s="37"/>
      <c r="R66" s="37"/>
    </row>
    <row r="67" spans="1:18" ht="15" customHeight="1">
      <c r="A67" s="492" t="s">
        <v>274</v>
      </c>
      <c r="B67" s="493">
        <v>7.1</v>
      </c>
      <c r="C67" s="494">
        <v>80</v>
      </c>
      <c r="D67" s="495">
        <v>0.7</v>
      </c>
      <c r="E67" s="496">
        <v>0.6</v>
      </c>
      <c r="F67" s="497">
        <v>0.5</v>
      </c>
      <c r="G67" s="498">
        <v>0.4</v>
      </c>
      <c r="H67" s="499">
        <v>696</v>
      </c>
      <c r="I67" s="500">
        <v>2</v>
      </c>
      <c r="J67" s="500">
        <v>18</v>
      </c>
      <c r="L67" s="748"/>
      <c r="M67" s="748"/>
      <c r="N67" s="37"/>
      <c r="O67" s="37"/>
      <c r="P67" s="37"/>
      <c r="Q67" s="37"/>
      <c r="R67" s="37"/>
    </row>
    <row r="68" spans="1:18" ht="15" customHeight="1">
      <c r="A68" s="501" t="s">
        <v>275</v>
      </c>
      <c r="B68" s="502">
        <v>9.8000000000000007</v>
      </c>
      <c r="C68" s="503">
        <v>120</v>
      </c>
      <c r="D68" s="504">
        <v>1</v>
      </c>
      <c r="E68" s="505">
        <v>0.8</v>
      </c>
      <c r="F68" s="506">
        <v>0.7</v>
      </c>
      <c r="G68" s="507">
        <v>0.6</v>
      </c>
      <c r="H68" s="508">
        <v>870</v>
      </c>
      <c r="I68" s="509">
        <v>3</v>
      </c>
      <c r="J68" s="509">
        <v>27</v>
      </c>
      <c r="L68" s="748"/>
      <c r="M68" s="748"/>
      <c r="N68" s="37"/>
      <c r="O68" s="37"/>
      <c r="P68" s="37"/>
      <c r="Q68" s="37"/>
      <c r="R68" s="37"/>
    </row>
    <row r="69" spans="1:18" ht="15" customHeight="1">
      <c r="A69" s="510" t="s">
        <v>276</v>
      </c>
      <c r="B69" s="511">
        <v>13.8</v>
      </c>
      <c r="C69" s="512">
        <v>150</v>
      </c>
      <c r="D69" s="504">
        <v>1.4</v>
      </c>
      <c r="E69" s="505">
        <v>1.1000000000000001</v>
      </c>
      <c r="F69" s="506">
        <v>1</v>
      </c>
      <c r="G69" s="507">
        <v>0.8</v>
      </c>
      <c r="H69" s="513">
        <v>921</v>
      </c>
      <c r="I69" s="514">
        <v>4</v>
      </c>
      <c r="J69" s="514">
        <v>36</v>
      </c>
      <c r="L69" s="748"/>
      <c r="M69" s="748"/>
      <c r="N69" s="37"/>
      <c r="O69" s="37"/>
      <c r="P69" s="37"/>
      <c r="Q69" s="37"/>
      <c r="R69" s="37"/>
    </row>
    <row r="70" spans="1:18" ht="15" customHeight="1">
      <c r="A70" s="501" t="s">
        <v>277</v>
      </c>
      <c r="B70" s="502">
        <v>20</v>
      </c>
      <c r="C70" s="503">
        <v>220</v>
      </c>
      <c r="D70" s="504">
        <v>2</v>
      </c>
      <c r="E70" s="505">
        <v>1.6</v>
      </c>
      <c r="F70" s="506">
        <v>1.5</v>
      </c>
      <c r="G70" s="507">
        <v>1.2</v>
      </c>
      <c r="H70" s="508">
        <v>1206</v>
      </c>
      <c r="I70" s="509">
        <v>5</v>
      </c>
      <c r="J70" s="509">
        <v>45</v>
      </c>
      <c r="L70" s="748"/>
      <c r="M70" s="748"/>
      <c r="N70" s="37"/>
      <c r="O70" s="37"/>
      <c r="P70" s="37"/>
      <c r="Q70" s="37"/>
      <c r="R70" s="37"/>
    </row>
    <row r="71" spans="1:18" ht="15" customHeight="1">
      <c r="A71" s="510" t="s">
        <v>278</v>
      </c>
      <c r="B71" s="511">
        <v>26.7</v>
      </c>
      <c r="C71" s="515">
        <v>300</v>
      </c>
      <c r="D71" s="504">
        <v>2.7</v>
      </c>
      <c r="E71" s="505">
        <v>2.1</v>
      </c>
      <c r="F71" s="506">
        <v>2</v>
      </c>
      <c r="G71" s="507">
        <v>1.6</v>
      </c>
      <c r="H71" s="513">
        <v>1491</v>
      </c>
      <c r="I71" s="514">
        <v>7</v>
      </c>
      <c r="J71" s="514">
        <v>63</v>
      </c>
      <c r="L71" s="748"/>
      <c r="M71" s="748"/>
      <c r="N71" s="37"/>
      <c r="O71" s="37"/>
      <c r="P71" s="37"/>
      <c r="Q71" s="37"/>
      <c r="R71" s="37"/>
    </row>
    <row r="72" spans="1:18" ht="15" customHeight="1">
      <c r="A72" s="501" t="s">
        <v>279</v>
      </c>
      <c r="B72" s="502">
        <v>33.299999999999997</v>
      </c>
      <c r="C72" s="516">
        <v>385</v>
      </c>
      <c r="D72" s="504">
        <v>3.4</v>
      </c>
      <c r="E72" s="505">
        <v>2.7</v>
      </c>
      <c r="F72" s="506">
        <v>2.5</v>
      </c>
      <c r="G72" s="507">
        <v>2</v>
      </c>
      <c r="H72" s="508">
        <v>1797</v>
      </c>
      <c r="I72" s="509">
        <v>9</v>
      </c>
      <c r="J72" s="509">
        <v>81</v>
      </c>
      <c r="L72" s="748"/>
      <c r="M72" s="748"/>
      <c r="N72" s="37"/>
      <c r="O72" s="37"/>
      <c r="P72" s="37"/>
      <c r="Q72" s="37"/>
      <c r="R72" s="37"/>
    </row>
    <row r="73" spans="1:18" ht="15" customHeight="1">
      <c r="A73" s="510" t="s">
        <v>280</v>
      </c>
      <c r="B73" s="511">
        <v>40</v>
      </c>
      <c r="C73" s="515">
        <v>425</v>
      </c>
      <c r="D73" s="504">
        <v>4</v>
      </c>
      <c r="E73" s="505">
        <v>3.2</v>
      </c>
      <c r="F73" s="506">
        <v>3</v>
      </c>
      <c r="G73" s="507">
        <v>2.4</v>
      </c>
      <c r="H73" s="513">
        <v>2103</v>
      </c>
      <c r="I73" s="514">
        <v>10</v>
      </c>
      <c r="J73" s="514">
        <v>90</v>
      </c>
      <c r="L73" s="748"/>
      <c r="M73" s="748"/>
      <c r="N73" s="37"/>
      <c r="O73" s="37"/>
      <c r="P73" s="37"/>
      <c r="Q73" s="37"/>
      <c r="R73" s="37"/>
    </row>
    <row r="74" spans="1:18" ht="15" customHeight="1">
      <c r="A74" s="501" t="s">
        <v>281</v>
      </c>
      <c r="B74" s="502">
        <v>47.3</v>
      </c>
      <c r="C74" s="516">
        <v>565</v>
      </c>
      <c r="D74" s="504">
        <v>4.8</v>
      </c>
      <c r="E74" s="505">
        <v>3.8</v>
      </c>
      <c r="F74" s="506">
        <v>3.6</v>
      </c>
      <c r="G74" s="507">
        <v>2.8</v>
      </c>
      <c r="H74" s="508">
        <v>2448</v>
      </c>
      <c r="I74" s="509">
        <v>12</v>
      </c>
      <c r="J74" s="509">
        <v>108</v>
      </c>
      <c r="L74" s="748"/>
      <c r="M74" s="748"/>
      <c r="N74" s="37"/>
      <c r="O74" s="37"/>
      <c r="P74" s="37"/>
      <c r="Q74" s="37"/>
      <c r="R74" s="37"/>
    </row>
    <row r="75" spans="1:18" ht="15" customHeight="1">
      <c r="A75" s="510" t="s">
        <v>282</v>
      </c>
      <c r="B75" s="511">
        <v>53.8</v>
      </c>
      <c r="C75" s="515">
        <v>600</v>
      </c>
      <c r="D75" s="504">
        <v>5.4</v>
      </c>
      <c r="E75" s="505">
        <v>4.3</v>
      </c>
      <c r="F75" s="506">
        <v>4</v>
      </c>
      <c r="G75" s="507">
        <v>3.2</v>
      </c>
      <c r="H75" s="513">
        <v>2760</v>
      </c>
      <c r="I75" s="514">
        <v>14</v>
      </c>
      <c r="J75" s="514">
        <v>126</v>
      </c>
      <c r="L75" s="748"/>
      <c r="M75" s="748"/>
      <c r="N75" s="37"/>
      <c r="O75" s="37"/>
      <c r="P75" s="37"/>
      <c r="Q75" s="37"/>
      <c r="R75" s="37"/>
    </row>
    <row r="76" spans="1:18" ht="15" customHeight="1">
      <c r="A76" s="501" t="s">
        <v>283</v>
      </c>
      <c r="B76" s="502">
        <v>60.5</v>
      </c>
      <c r="C76" s="516">
        <v>650</v>
      </c>
      <c r="D76" s="504">
        <v>6.1</v>
      </c>
      <c r="E76" s="505">
        <v>4.9000000000000004</v>
      </c>
      <c r="F76" s="506">
        <v>4.5</v>
      </c>
      <c r="G76" s="507">
        <v>3.6</v>
      </c>
      <c r="H76" s="508">
        <v>3048</v>
      </c>
      <c r="I76" s="509">
        <v>15</v>
      </c>
      <c r="J76" s="509">
        <v>135</v>
      </c>
      <c r="L76" s="748"/>
      <c r="M76" s="748"/>
      <c r="N76" s="37"/>
      <c r="O76" s="37"/>
      <c r="P76" s="37"/>
      <c r="Q76" s="37"/>
      <c r="R76" s="37"/>
    </row>
    <row r="77" spans="1:18" ht="15" customHeight="1">
      <c r="A77" s="510" t="s">
        <v>284</v>
      </c>
      <c r="B77" s="511">
        <v>67.7</v>
      </c>
      <c r="C77" s="515">
        <v>770</v>
      </c>
      <c r="D77" s="504">
        <v>6.8</v>
      </c>
      <c r="E77" s="505">
        <v>5.4</v>
      </c>
      <c r="F77" s="506">
        <v>5</v>
      </c>
      <c r="G77" s="507">
        <v>4.0999999999999996</v>
      </c>
      <c r="H77" s="513">
        <v>3387</v>
      </c>
      <c r="I77" s="514">
        <v>17</v>
      </c>
      <c r="J77" s="514">
        <v>153</v>
      </c>
      <c r="L77" s="748"/>
      <c r="M77" s="748"/>
      <c r="N77" s="37"/>
      <c r="O77" s="37"/>
      <c r="P77" s="37"/>
      <c r="Q77" s="37"/>
      <c r="R77" s="37"/>
    </row>
    <row r="78" spans="1:18" ht="15" customHeight="1">
      <c r="A78" s="501" t="s">
        <v>285</v>
      </c>
      <c r="B78" s="502">
        <v>74.3</v>
      </c>
      <c r="C78" s="516">
        <v>815</v>
      </c>
      <c r="D78" s="504">
        <v>7.5</v>
      </c>
      <c r="E78" s="505">
        <v>6</v>
      </c>
      <c r="F78" s="506">
        <v>5.6</v>
      </c>
      <c r="G78" s="507">
        <v>4.5</v>
      </c>
      <c r="H78" s="508">
        <v>3681</v>
      </c>
      <c r="I78" s="509">
        <v>19</v>
      </c>
      <c r="J78" s="509">
        <v>171</v>
      </c>
      <c r="L78" s="748"/>
      <c r="M78" s="748"/>
      <c r="N78" s="37"/>
      <c r="O78" s="37"/>
      <c r="P78" s="37"/>
      <c r="Q78" s="37"/>
      <c r="R78" s="37"/>
    </row>
    <row r="79" spans="1:18" ht="15" customHeight="1">
      <c r="A79" s="510" t="s">
        <v>286</v>
      </c>
      <c r="B79" s="511">
        <v>81</v>
      </c>
      <c r="C79" s="515">
        <v>935</v>
      </c>
      <c r="D79" s="504">
        <v>8.1</v>
      </c>
      <c r="E79" s="505">
        <v>6.5</v>
      </c>
      <c r="F79" s="506">
        <v>6.1</v>
      </c>
      <c r="G79" s="507">
        <v>4.9000000000000004</v>
      </c>
      <c r="H79" s="513">
        <v>4014</v>
      </c>
      <c r="I79" s="514">
        <v>20</v>
      </c>
      <c r="J79" s="514">
        <v>180</v>
      </c>
      <c r="L79" s="748"/>
      <c r="M79" s="748"/>
      <c r="N79" s="37"/>
      <c r="O79" s="37"/>
      <c r="P79" s="37"/>
      <c r="Q79" s="37"/>
      <c r="R79" s="37"/>
    </row>
    <row r="80" spans="1:18" ht="15" customHeight="1">
      <c r="A80" s="501" t="s">
        <v>287</v>
      </c>
      <c r="B80" s="502">
        <v>94.8</v>
      </c>
      <c r="C80" s="503">
        <v>1030</v>
      </c>
      <c r="D80" s="504">
        <v>9.5</v>
      </c>
      <c r="E80" s="505">
        <v>7.6</v>
      </c>
      <c r="F80" s="506">
        <v>7.1</v>
      </c>
      <c r="G80" s="507">
        <v>5.7</v>
      </c>
      <c r="H80" s="508">
        <v>4587</v>
      </c>
      <c r="I80" s="509">
        <v>24</v>
      </c>
      <c r="J80" s="509">
        <v>216</v>
      </c>
      <c r="L80" s="748"/>
      <c r="M80" s="748"/>
      <c r="N80" s="37"/>
      <c r="O80" s="37"/>
      <c r="P80" s="37"/>
      <c r="Q80" s="37"/>
      <c r="R80" s="37"/>
    </row>
    <row r="81" spans="1:18" ht="15" customHeight="1">
      <c r="A81" s="510" t="s">
        <v>288</v>
      </c>
      <c r="B81" s="511">
        <v>102</v>
      </c>
      <c r="C81" s="515">
        <v>1120</v>
      </c>
      <c r="D81" s="504">
        <v>10</v>
      </c>
      <c r="E81" s="505">
        <v>8.1999999999999993</v>
      </c>
      <c r="F81" s="506">
        <v>7.7</v>
      </c>
      <c r="G81" s="507">
        <v>6.1</v>
      </c>
      <c r="H81" s="513">
        <v>4740</v>
      </c>
      <c r="I81" s="514">
        <v>26</v>
      </c>
      <c r="J81" s="514">
        <v>234</v>
      </c>
      <c r="L81" s="748"/>
      <c r="M81" s="748"/>
      <c r="N81" s="37"/>
      <c r="O81" s="37"/>
      <c r="P81" s="37"/>
      <c r="Q81" s="37"/>
      <c r="R81" s="37"/>
    </row>
    <row r="82" spans="1:18" ht="15" customHeight="1">
      <c r="A82" s="501" t="s">
        <v>289</v>
      </c>
      <c r="B82" s="502">
        <v>108.7</v>
      </c>
      <c r="C82" s="503">
        <v>1200</v>
      </c>
      <c r="D82" s="504">
        <v>11</v>
      </c>
      <c r="E82" s="505">
        <v>8.6999999999999993</v>
      </c>
      <c r="F82" s="506">
        <v>8.1999999999999993</v>
      </c>
      <c r="G82" s="507">
        <v>6.6</v>
      </c>
      <c r="H82" s="508">
        <v>4881</v>
      </c>
      <c r="I82" s="509">
        <v>27</v>
      </c>
      <c r="J82" s="509">
        <v>243</v>
      </c>
      <c r="L82" s="748"/>
      <c r="M82" s="748"/>
      <c r="N82" s="37"/>
      <c r="O82" s="37"/>
      <c r="P82" s="37"/>
      <c r="Q82" s="37"/>
      <c r="R82" s="37"/>
    </row>
    <row r="83" spans="1:18" ht="15" customHeight="1">
      <c r="A83" s="510" t="s">
        <v>290</v>
      </c>
      <c r="B83" s="511">
        <v>115.4</v>
      </c>
      <c r="C83" s="512">
        <v>1340</v>
      </c>
      <c r="D83" s="504">
        <v>11.6</v>
      </c>
      <c r="E83" s="505">
        <v>9.3000000000000007</v>
      </c>
      <c r="F83" s="506">
        <v>8.6999999999999993</v>
      </c>
      <c r="G83" s="507">
        <v>7</v>
      </c>
      <c r="H83" s="513">
        <v>5295</v>
      </c>
      <c r="I83" s="514">
        <v>29</v>
      </c>
      <c r="J83" s="514">
        <v>261</v>
      </c>
      <c r="L83" s="748"/>
      <c r="M83" s="748"/>
      <c r="N83" s="37"/>
      <c r="O83" s="37"/>
      <c r="P83" s="37"/>
      <c r="Q83" s="37"/>
      <c r="R83" s="37"/>
    </row>
    <row r="84" spans="1:18" ht="15" customHeight="1">
      <c r="A84" s="501" t="s">
        <v>291</v>
      </c>
      <c r="B84" s="502">
        <v>135.9</v>
      </c>
      <c r="C84" s="503">
        <v>1500</v>
      </c>
      <c r="D84" s="504">
        <v>13.6</v>
      </c>
      <c r="E84" s="505">
        <v>10.9</v>
      </c>
      <c r="F84" s="506">
        <v>10.199999999999999</v>
      </c>
      <c r="G84" s="507">
        <v>8.1999999999999993</v>
      </c>
      <c r="H84" s="508">
        <v>6027</v>
      </c>
      <c r="I84" s="509">
        <v>34</v>
      </c>
      <c r="J84" s="509">
        <v>306</v>
      </c>
      <c r="L84" s="748"/>
      <c r="M84" s="748"/>
      <c r="N84" s="37"/>
      <c r="O84" s="37"/>
      <c r="P84" s="37"/>
      <c r="Q84" s="37"/>
      <c r="R84" s="37"/>
    </row>
    <row r="85" spans="1:18" ht="15" customHeight="1">
      <c r="A85" s="510" t="s">
        <v>292</v>
      </c>
      <c r="B85" s="511">
        <v>149.69999999999999</v>
      </c>
      <c r="C85" s="512">
        <v>1650</v>
      </c>
      <c r="D85" s="504">
        <v>15</v>
      </c>
      <c r="E85" s="505">
        <v>12</v>
      </c>
      <c r="F85" s="506">
        <v>11.3</v>
      </c>
      <c r="G85" s="507">
        <v>9</v>
      </c>
      <c r="H85" s="513">
        <v>6615</v>
      </c>
      <c r="I85" s="514">
        <v>38</v>
      </c>
      <c r="J85" s="514">
        <v>342</v>
      </c>
      <c r="L85" s="748"/>
      <c r="M85" s="748"/>
      <c r="N85" s="37"/>
      <c r="O85" s="37"/>
      <c r="P85" s="37"/>
      <c r="Q85" s="37"/>
      <c r="R85" s="37"/>
    </row>
    <row r="86" spans="1:18" ht="15" customHeight="1">
      <c r="A86" s="501" t="s">
        <v>293</v>
      </c>
      <c r="B86" s="502">
        <v>176.9</v>
      </c>
      <c r="C86" s="503">
        <v>2000</v>
      </c>
      <c r="D86" s="504" t="s">
        <v>264</v>
      </c>
      <c r="E86" s="505">
        <v>14.2</v>
      </c>
      <c r="F86" s="506">
        <v>13.2</v>
      </c>
      <c r="G86" s="507">
        <v>10.6</v>
      </c>
      <c r="H86" s="508">
        <v>8691</v>
      </c>
      <c r="I86" s="509">
        <v>44</v>
      </c>
      <c r="J86" s="509">
        <v>396</v>
      </c>
      <c r="L86" s="748"/>
      <c r="M86" s="748"/>
      <c r="N86" s="37"/>
      <c r="O86" s="37"/>
      <c r="P86" s="37"/>
      <c r="Q86" s="37"/>
      <c r="R86" s="37"/>
    </row>
    <row r="87" spans="1:18" ht="15" customHeight="1">
      <c r="A87" s="510" t="s">
        <v>294</v>
      </c>
      <c r="B87" s="511">
        <v>190.8</v>
      </c>
      <c r="C87" s="512">
        <v>2205</v>
      </c>
      <c r="D87" s="504">
        <v>19.100000000000001</v>
      </c>
      <c r="E87" s="505">
        <v>15.3</v>
      </c>
      <c r="F87" s="506">
        <v>14.3</v>
      </c>
      <c r="G87" s="507">
        <v>11.5</v>
      </c>
      <c r="H87" s="513">
        <v>9120</v>
      </c>
      <c r="I87" s="514">
        <v>48</v>
      </c>
      <c r="J87" s="514">
        <v>432</v>
      </c>
      <c r="L87" s="748"/>
      <c r="M87" s="748"/>
      <c r="N87" s="37"/>
      <c r="O87" s="37"/>
      <c r="P87" s="37"/>
      <c r="Q87" s="37"/>
      <c r="R87" s="37"/>
    </row>
    <row r="88" spans="1:18" ht="20.25" thickBot="1">
      <c r="A88" s="361" t="s">
        <v>269</v>
      </c>
      <c r="B88" s="227"/>
      <c r="C88" s="362"/>
      <c r="D88" s="227"/>
      <c r="E88" s="227"/>
      <c r="F88" s="45"/>
      <c r="G88" s="45"/>
      <c r="H88" s="45"/>
      <c r="I88" s="45"/>
      <c r="J88" s="45"/>
      <c r="L88" s="748"/>
      <c r="M88" s="748"/>
      <c r="N88" s="37"/>
      <c r="O88" s="37"/>
      <c r="P88" s="37"/>
      <c r="Q88" s="37"/>
      <c r="R88" s="37"/>
    </row>
    <row r="89" spans="1:18" ht="12" customHeight="1">
      <c r="A89" s="741" t="s">
        <v>16</v>
      </c>
      <c r="B89" s="743" t="s">
        <v>17</v>
      </c>
      <c r="C89" s="743" t="s">
        <v>18</v>
      </c>
      <c r="D89" s="745" t="s">
        <v>19</v>
      </c>
      <c r="E89" s="745"/>
      <c r="F89" s="745"/>
      <c r="G89" s="745"/>
      <c r="H89" s="746" t="s">
        <v>5</v>
      </c>
      <c r="I89" s="739" t="s">
        <v>20</v>
      </c>
      <c r="J89" s="739" t="s">
        <v>148</v>
      </c>
      <c r="L89" s="748"/>
      <c r="M89" s="748"/>
      <c r="N89" s="37"/>
      <c r="O89" s="37"/>
      <c r="P89" s="37"/>
      <c r="Q89" s="37"/>
      <c r="R89" s="37"/>
    </row>
    <row r="90" spans="1:18" ht="13.5" customHeight="1" thickBot="1">
      <c r="A90" s="742"/>
      <c r="B90" s="744"/>
      <c r="C90" s="744"/>
      <c r="D90" s="43" t="s">
        <v>270</v>
      </c>
      <c r="E90" s="44" t="s">
        <v>271</v>
      </c>
      <c r="F90" s="44" t="s">
        <v>272</v>
      </c>
      <c r="G90" s="44" t="s">
        <v>273</v>
      </c>
      <c r="H90" s="747"/>
      <c r="I90" s="740"/>
      <c r="J90" s="740"/>
      <c r="L90" s="748"/>
      <c r="M90" s="748"/>
      <c r="N90" s="37"/>
      <c r="O90" s="37"/>
      <c r="P90" s="37"/>
      <c r="Q90" s="37"/>
      <c r="R90" s="37"/>
    </row>
    <row r="91" spans="1:18" s="399" customFormat="1" ht="13.5" customHeight="1">
      <c r="A91" s="382" t="s">
        <v>295</v>
      </c>
      <c r="B91" s="383">
        <v>24.9</v>
      </c>
      <c r="C91" s="384">
        <v>375</v>
      </c>
      <c r="D91" s="385">
        <v>3.1</v>
      </c>
      <c r="E91" s="386">
        <v>2.5</v>
      </c>
      <c r="F91" s="387">
        <v>2</v>
      </c>
      <c r="G91" s="388">
        <v>1.9</v>
      </c>
      <c r="H91" s="389">
        <v>4974</v>
      </c>
      <c r="I91" s="390">
        <v>7</v>
      </c>
      <c r="J91" s="390">
        <v>63</v>
      </c>
      <c r="L91" s="748"/>
      <c r="M91" s="748"/>
      <c r="N91" s="37"/>
      <c r="O91" s="37"/>
      <c r="P91" s="37"/>
      <c r="Q91" s="37"/>
      <c r="R91" s="37"/>
    </row>
    <row r="92" spans="1:18" s="399" customFormat="1" ht="13.5" customHeight="1">
      <c r="A92" s="364" t="s">
        <v>296</v>
      </c>
      <c r="B92" s="365">
        <v>30.2</v>
      </c>
      <c r="C92" s="366">
        <v>450</v>
      </c>
      <c r="D92" s="391">
        <v>3.8</v>
      </c>
      <c r="E92" s="392">
        <v>3</v>
      </c>
      <c r="F92" s="393">
        <v>2.4</v>
      </c>
      <c r="G92" s="394">
        <v>2.2999999999999998</v>
      </c>
      <c r="H92" s="371">
        <v>5406</v>
      </c>
      <c r="I92" s="366">
        <v>8</v>
      </c>
      <c r="J92" s="366">
        <v>72</v>
      </c>
      <c r="L92" s="748"/>
      <c r="M92" s="748"/>
      <c r="N92" s="37"/>
      <c r="O92" s="37"/>
      <c r="P92" s="37"/>
      <c r="Q92" s="37"/>
      <c r="R92" s="37"/>
    </row>
    <row r="93" spans="1:18" s="399" customFormat="1" ht="13.5" customHeight="1">
      <c r="A93" s="372" t="s">
        <v>297</v>
      </c>
      <c r="B93" s="373">
        <v>35.1</v>
      </c>
      <c r="C93" s="374">
        <v>525</v>
      </c>
      <c r="D93" s="391">
        <v>4.4000000000000004</v>
      </c>
      <c r="E93" s="392">
        <v>3.5</v>
      </c>
      <c r="F93" s="393">
        <v>2.8</v>
      </c>
      <c r="G93" s="394">
        <v>2.6</v>
      </c>
      <c r="H93" s="375">
        <v>5859</v>
      </c>
      <c r="I93" s="376">
        <v>9</v>
      </c>
      <c r="J93" s="376">
        <v>81</v>
      </c>
      <c r="L93" s="748"/>
      <c r="M93" s="748"/>
      <c r="N93" s="37"/>
      <c r="O93" s="37"/>
      <c r="P93" s="37"/>
      <c r="Q93" s="37"/>
      <c r="R93" s="37"/>
    </row>
    <row r="94" spans="1:18" s="399" customFormat="1" ht="13.5" customHeight="1">
      <c r="A94" s="364" t="s">
        <v>298</v>
      </c>
      <c r="B94" s="365">
        <v>40.799999999999997</v>
      </c>
      <c r="C94" s="366">
        <v>600</v>
      </c>
      <c r="D94" s="395">
        <v>5.0999999999999996</v>
      </c>
      <c r="E94" s="396">
        <v>4.0999999999999996</v>
      </c>
      <c r="F94" s="397">
        <v>3.3</v>
      </c>
      <c r="G94" s="398">
        <v>3</v>
      </c>
      <c r="H94" s="371">
        <v>6705</v>
      </c>
      <c r="I94" s="381">
        <v>10</v>
      </c>
      <c r="J94" s="381">
        <v>90</v>
      </c>
      <c r="L94" s="748"/>
      <c r="M94" s="748"/>
      <c r="N94" s="37"/>
      <c r="O94" s="37"/>
      <c r="P94" s="37"/>
      <c r="Q94" s="37"/>
      <c r="R94" s="37"/>
    </row>
    <row r="95" spans="1:18" s="399" customFormat="1" ht="13.5" customHeight="1">
      <c r="A95" s="372" t="s">
        <v>299</v>
      </c>
      <c r="B95" s="373">
        <v>48.7</v>
      </c>
      <c r="C95" s="374">
        <v>750</v>
      </c>
      <c r="D95" s="391">
        <v>6.1</v>
      </c>
      <c r="E95" s="392">
        <v>4.9000000000000004</v>
      </c>
      <c r="F95" s="393">
        <v>3.9</v>
      </c>
      <c r="G95" s="394">
        <v>3.6</v>
      </c>
      <c r="H95" s="375">
        <v>7131</v>
      </c>
      <c r="I95" s="376">
        <v>12</v>
      </c>
      <c r="J95" s="376">
        <v>108</v>
      </c>
      <c r="L95" s="748"/>
      <c r="M95" s="748"/>
      <c r="N95" s="37"/>
      <c r="O95" s="37"/>
      <c r="P95" s="37"/>
      <c r="Q95" s="37"/>
      <c r="R95" s="37"/>
    </row>
    <row r="96" spans="1:18" s="399" customFormat="1" ht="13.5" customHeight="1">
      <c r="A96" s="364" t="s">
        <v>300</v>
      </c>
      <c r="B96" s="365">
        <v>57</v>
      </c>
      <c r="C96" s="366">
        <v>900</v>
      </c>
      <c r="D96" s="391">
        <v>7.1</v>
      </c>
      <c r="E96" s="392">
        <v>5.7</v>
      </c>
      <c r="F96" s="393">
        <v>4.5999999999999996</v>
      </c>
      <c r="G96" s="394">
        <v>4.3</v>
      </c>
      <c r="H96" s="371">
        <v>8121</v>
      </c>
      <c r="I96" s="366">
        <v>14</v>
      </c>
      <c r="J96" s="366">
        <v>126</v>
      </c>
      <c r="L96" s="748"/>
      <c r="M96" s="748"/>
      <c r="N96" s="37"/>
      <c r="O96" s="37"/>
      <c r="P96" s="37"/>
      <c r="Q96" s="37"/>
      <c r="R96" s="37"/>
    </row>
    <row r="97" spans="1:18" s="399" customFormat="1" ht="13.5" customHeight="1">
      <c r="A97" s="372" t="s">
        <v>301</v>
      </c>
      <c r="B97" s="373">
        <v>70.7</v>
      </c>
      <c r="C97" s="374">
        <v>1050</v>
      </c>
      <c r="D97" s="391">
        <v>8.9</v>
      </c>
      <c r="E97" s="392">
        <v>7.1</v>
      </c>
      <c r="F97" s="393">
        <v>5.7</v>
      </c>
      <c r="G97" s="394">
        <v>5.3</v>
      </c>
      <c r="H97" s="375">
        <v>9423</v>
      </c>
      <c r="I97" s="376">
        <v>18</v>
      </c>
      <c r="J97" s="376">
        <v>162</v>
      </c>
      <c r="L97" s="748"/>
      <c r="M97" s="748"/>
      <c r="N97" s="37"/>
      <c r="O97" s="37"/>
      <c r="P97" s="37"/>
      <c r="Q97" s="37"/>
      <c r="R97" s="37"/>
    </row>
    <row r="98" spans="1:18" s="399" customFormat="1" ht="13.5" customHeight="1">
      <c r="A98" s="364" t="s">
        <v>302</v>
      </c>
      <c r="B98" s="365">
        <v>76.400000000000006</v>
      </c>
      <c r="C98" s="366">
        <v>1200</v>
      </c>
      <c r="D98" s="391">
        <v>9.6</v>
      </c>
      <c r="E98" s="392">
        <v>7.7</v>
      </c>
      <c r="F98" s="393">
        <v>6.1</v>
      </c>
      <c r="G98" s="394">
        <v>5.8</v>
      </c>
      <c r="H98" s="371">
        <v>9729</v>
      </c>
      <c r="I98" s="366">
        <v>19</v>
      </c>
      <c r="J98" s="366">
        <v>171</v>
      </c>
      <c r="L98" s="748"/>
      <c r="M98" s="748"/>
      <c r="N98" s="37"/>
      <c r="O98" s="37"/>
      <c r="P98" s="37"/>
      <c r="Q98" s="37"/>
      <c r="R98" s="37"/>
    </row>
    <row r="99" spans="1:18" s="399" customFormat="1" ht="13.5" customHeight="1">
      <c r="A99" s="372" t="s">
        <v>303</v>
      </c>
      <c r="B99" s="373">
        <v>101.9</v>
      </c>
      <c r="C99" s="374">
        <v>1500</v>
      </c>
      <c r="D99" s="391">
        <v>12.8</v>
      </c>
      <c r="E99" s="392">
        <v>10.199999999999999</v>
      </c>
      <c r="F99" s="393">
        <v>8.1999999999999993</v>
      </c>
      <c r="G99" s="394">
        <v>7.7</v>
      </c>
      <c r="H99" s="375">
        <v>12633</v>
      </c>
      <c r="I99" s="376">
        <v>26</v>
      </c>
      <c r="J99" s="376">
        <v>234</v>
      </c>
      <c r="L99" s="748"/>
      <c r="M99" s="748"/>
      <c r="N99" s="37"/>
      <c r="O99" s="37"/>
      <c r="P99" s="37"/>
      <c r="Q99" s="37"/>
      <c r="R99" s="37"/>
    </row>
    <row r="100" spans="1:18" s="399" customFormat="1" ht="13.5" customHeight="1">
      <c r="A100" s="364" t="s">
        <v>304</v>
      </c>
      <c r="B100" s="365">
        <v>123.5</v>
      </c>
      <c r="C100" s="366">
        <v>1800</v>
      </c>
      <c r="D100" s="391">
        <v>15.5</v>
      </c>
      <c r="E100" s="392">
        <v>12.4</v>
      </c>
      <c r="F100" s="393">
        <v>9.9</v>
      </c>
      <c r="G100" s="394">
        <v>9.3000000000000007</v>
      </c>
      <c r="H100" s="371">
        <v>14184</v>
      </c>
      <c r="I100" s="366">
        <v>31</v>
      </c>
      <c r="J100" s="366">
        <v>279</v>
      </c>
      <c r="L100" s="748"/>
      <c r="M100" s="748"/>
      <c r="N100" s="37"/>
      <c r="O100" s="37"/>
      <c r="P100" s="37"/>
      <c r="Q100" s="37"/>
      <c r="R100" s="37"/>
    </row>
    <row r="101" spans="1:18" s="261" customFormat="1" ht="20.25" hidden="1" thickBot="1">
      <c r="A101" s="361" t="s">
        <v>537</v>
      </c>
      <c r="B101" s="227"/>
      <c r="C101" s="362"/>
      <c r="D101" s="227"/>
      <c r="E101" s="227"/>
      <c r="F101" s="45"/>
      <c r="G101" s="45"/>
      <c r="H101" s="45"/>
      <c r="I101" s="45"/>
      <c r="J101" s="45"/>
      <c r="L101" s="748"/>
      <c r="M101" s="748"/>
      <c r="N101" s="37"/>
      <c r="O101" s="37"/>
      <c r="P101" s="37"/>
      <c r="Q101" s="37"/>
      <c r="R101" s="37"/>
    </row>
    <row r="102" spans="1:18" s="261" customFormat="1" ht="15.75" hidden="1">
      <c r="A102" s="741" t="s">
        <v>16</v>
      </c>
      <c r="B102" s="743" t="s">
        <v>17</v>
      </c>
      <c r="C102" s="743" t="s">
        <v>18</v>
      </c>
      <c r="D102" s="745" t="s">
        <v>19</v>
      </c>
      <c r="E102" s="745"/>
      <c r="F102" s="745"/>
      <c r="G102" s="745"/>
      <c r="H102" s="746" t="s">
        <v>5</v>
      </c>
      <c r="I102" s="739" t="s">
        <v>20</v>
      </c>
      <c r="J102" s="739" t="s">
        <v>148</v>
      </c>
      <c r="L102" s="748"/>
      <c r="M102" s="748"/>
      <c r="N102" s="37"/>
      <c r="O102" s="37"/>
      <c r="P102" s="37"/>
      <c r="Q102" s="37"/>
      <c r="R102" s="37"/>
    </row>
    <row r="103" spans="1:18" s="261" customFormat="1" ht="27.75" hidden="1" customHeight="1" thickBot="1">
      <c r="A103" s="742"/>
      <c r="B103" s="744"/>
      <c r="C103" s="744"/>
      <c r="D103" s="43" t="s">
        <v>270</v>
      </c>
      <c r="E103" s="44" t="s">
        <v>271</v>
      </c>
      <c r="F103" s="44" t="s">
        <v>272</v>
      </c>
      <c r="G103" s="44" t="s">
        <v>273</v>
      </c>
      <c r="H103" s="747"/>
      <c r="I103" s="740"/>
      <c r="J103" s="740"/>
      <c r="L103" s="748"/>
      <c r="M103" s="748"/>
      <c r="N103" s="37"/>
      <c r="O103" s="37"/>
      <c r="P103" s="37"/>
      <c r="Q103" s="37"/>
      <c r="R103" s="37"/>
    </row>
    <row r="104" spans="1:18" s="261" customFormat="1" ht="14.25" hidden="1" customHeight="1">
      <c r="A104" s="364" t="s">
        <v>540</v>
      </c>
      <c r="B104" s="365">
        <v>7.5</v>
      </c>
      <c r="C104" s="366">
        <v>75</v>
      </c>
      <c r="D104" s="367">
        <f>B104/8</f>
        <v>0.9375</v>
      </c>
      <c r="E104" s="368">
        <f>B104/10</f>
        <v>0.75</v>
      </c>
      <c r="F104" s="369">
        <f>B104/12.5</f>
        <v>0.6</v>
      </c>
      <c r="G104" s="370">
        <f>B104/13.5</f>
        <v>0.55555555555555558</v>
      </c>
      <c r="H104" s="371">
        <v>950</v>
      </c>
      <c r="I104" s="366">
        <v>2</v>
      </c>
      <c r="J104" s="366">
        <f>I104*9</f>
        <v>18</v>
      </c>
      <c r="L104" s="748"/>
      <c r="M104" s="748"/>
      <c r="N104" s="37"/>
      <c r="O104" s="37"/>
      <c r="P104" s="37"/>
      <c r="Q104" s="37"/>
      <c r="R104" s="37"/>
    </row>
    <row r="105" spans="1:18" s="261" customFormat="1" ht="14.25" hidden="1" customHeight="1">
      <c r="A105" s="372" t="s">
        <v>541</v>
      </c>
      <c r="B105" s="373">
        <v>11</v>
      </c>
      <c r="C105" s="374">
        <v>100</v>
      </c>
      <c r="D105" s="367">
        <f t="shared" ref="D105:D119" si="0">B105/8</f>
        <v>1.375</v>
      </c>
      <c r="E105" s="368">
        <f t="shared" ref="E105:E119" si="1">B105/10</f>
        <v>1.1000000000000001</v>
      </c>
      <c r="F105" s="369">
        <f t="shared" ref="F105:F119" si="2">B105/12.5</f>
        <v>0.88</v>
      </c>
      <c r="G105" s="370">
        <f t="shared" ref="G105:G119" si="3">B105/13.5</f>
        <v>0.81481481481481477</v>
      </c>
      <c r="H105" s="375">
        <v>1050</v>
      </c>
      <c r="I105" s="376">
        <v>3</v>
      </c>
      <c r="J105" s="376">
        <f t="shared" ref="J105:J119" si="4">I105*9</f>
        <v>27</v>
      </c>
      <c r="L105" s="748"/>
      <c r="M105" s="748"/>
      <c r="N105" s="37"/>
      <c r="O105" s="37"/>
      <c r="P105" s="37"/>
      <c r="Q105" s="37"/>
      <c r="R105" s="37"/>
    </row>
    <row r="106" spans="1:18" s="261" customFormat="1" ht="14.25" hidden="1" customHeight="1">
      <c r="A106" s="364" t="s">
        <v>542</v>
      </c>
      <c r="B106" s="365">
        <v>16</v>
      </c>
      <c r="C106" s="366">
        <v>150</v>
      </c>
      <c r="D106" s="377">
        <f t="shared" si="0"/>
        <v>2</v>
      </c>
      <c r="E106" s="378">
        <f t="shared" si="1"/>
        <v>1.6</v>
      </c>
      <c r="F106" s="379">
        <f t="shared" si="2"/>
        <v>1.28</v>
      </c>
      <c r="G106" s="380">
        <f t="shared" si="3"/>
        <v>1.1851851851851851</v>
      </c>
      <c r="H106" s="371">
        <v>1150</v>
      </c>
      <c r="I106" s="381">
        <f t="shared" ref="I106:I119" si="5">B106/4</f>
        <v>4</v>
      </c>
      <c r="J106" s="381">
        <f t="shared" si="4"/>
        <v>36</v>
      </c>
      <c r="L106" s="748"/>
      <c r="M106" s="748"/>
      <c r="N106" s="37"/>
      <c r="O106" s="37"/>
      <c r="P106" s="37"/>
      <c r="Q106" s="37"/>
      <c r="R106" s="37"/>
    </row>
    <row r="107" spans="1:18" s="261" customFormat="1" ht="14.25" hidden="1" customHeight="1">
      <c r="A107" s="372" t="s">
        <v>543</v>
      </c>
      <c r="B107" s="373">
        <v>23</v>
      </c>
      <c r="C107" s="374">
        <v>220</v>
      </c>
      <c r="D107" s="367">
        <f t="shared" si="0"/>
        <v>2.875</v>
      </c>
      <c r="E107" s="368">
        <f t="shared" si="1"/>
        <v>2.2999999999999998</v>
      </c>
      <c r="F107" s="369">
        <f t="shared" si="2"/>
        <v>1.84</v>
      </c>
      <c r="G107" s="370">
        <f t="shared" si="3"/>
        <v>1.7037037037037037</v>
      </c>
      <c r="H107" s="375">
        <v>1450</v>
      </c>
      <c r="I107" s="376">
        <v>6</v>
      </c>
      <c r="J107" s="376">
        <f t="shared" si="4"/>
        <v>54</v>
      </c>
      <c r="L107" s="748"/>
      <c r="M107" s="748"/>
      <c r="N107" s="37"/>
      <c r="O107" s="37"/>
      <c r="P107" s="37"/>
      <c r="Q107" s="37"/>
      <c r="R107" s="37"/>
    </row>
    <row r="108" spans="1:18" s="261" customFormat="1" ht="14.25" hidden="1" customHeight="1">
      <c r="A108" s="364" t="s">
        <v>544</v>
      </c>
      <c r="B108" s="365">
        <v>31</v>
      </c>
      <c r="C108" s="366">
        <v>300</v>
      </c>
      <c r="D108" s="367">
        <f t="shared" si="0"/>
        <v>3.875</v>
      </c>
      <c r="E108" s="368">
        <f t="shared" si="1"/>
        <v>3.1</v>
      </c>
      <c r="F108" s="369">
        <f t="shared" si="2"/>
        <v>2.48</v>
      </c>
      <c r="G108" s="370">
        <f t="shared" si="3"/>
        <v>2.2962962962962963</v>
      </c>
      <c r="H108" s="371">
        <v>1650</v>
      </c>
      <c r="I108" s="366">
        <v>8</v>
      </c>
      <c r="J108" s="366">
        <f t="shared" si="4"/>
        <v>72</v>
      </c>
      <c r="L108" s="748"/>
      <c r="M108" s="748"/>
      <c r="N108" s="37"/>
      <c r="O108" s="37"/>
      <c r="P108" s="37"/>
      <c r="Q108" s="37"/>
      <c r="R108" s="37"/>
    </row>
    <row r="109" spans="1:18" s="261" customFormat="1" ht="14.25" hidden="1" customHeight="1">
      <c r="A109" s="372" t="s">
        <v>545</v>
      </c>
      <c r="B109" s="373">
        <v>37</v>
      </c>
      <c r="C109" s="374">
        <v>350</v>
      </c>
      <c r="D109" s="367">
        <f t="shared" si="0"/>
        <v>4.625</v>
      </c>
      <c r="E109" s="368">
        <f t="shared" si="1"/>
        <v>3.7</v>
      </c>
      <c r="F109" s="369">
        <f t="shared" si="2"/>
        <v>2.96</v>
      </c>
      <c r="G109" s="370">
        <f t="shared" si="3"/>
        <v>2.7407407407407409</v>
      </c>
      <c r="H109" s="375">
        <v>1850</v>
      </c>
      <c r="I109" s="376">
        <v>10</v>
      </c>
      <c r="J109" s="376">
        <f t="shared" si="4"/>
        <v>90</v>
      </c>
      <c r="L109" s="748"/>
      <c r="M109" s="748"/>
      <c r="N109" s="37"/>
      <c r="O109" s="37"/>
      <c r="P109" s="37"/>
      <c r="Q109" s="37"/>
      <c r="R109" s="37"/>
    </row>
    <row r="110" spans="1:18" s="261" customFormat="1" ht="14.25" hidden="1" customHeight="1">
      <c r="A110" s="364" t="s">
        <v>546</v>
      </c>
      <c r="B110" s="365">
        <v>48</v>
      </c>
      <c r="C110" s="366">
        <v>450</v>
      </c>
      <c r="D110" s="367">
        <f t="shared" si="0"/>
        <v>6</v>
      </c>
      <c r="E110" s="368">
        <f t="shared" si="1"/>
        <v>4.8</v>
      </c>
      <c r="F110" s="369">
        <f t="shared" si="2"/>
        <v>3.84</v>
      </c>
      <c r="G110" s="370">
        <f t="shared" si="3"/>
        <v>3.5555555555555554</v>
      </c>
      <c r="H110" s="371">
        <v>2190</v>
      </c>
      <c r="I110" s="366">
        <f t="shared" si="5"/>
        <v>12</v>
      </c>
      <c r="J110" s="366">
        <f t="shared" si="4"/>
        <v>108</v>
      </c>
      <c r="L110" s="748"/>
      <c r="M110" s="748"/>
      <c r="N110" s="37"/>
      <c r="O110" s="37"/>
      <c r="P110" s="37"/>
      <c r="Q110" s="37"/>
      <c r="R110" s="37"/>
    </row>
    <row r="111" spans="1:18" s="261" customFormat="1" ht="14.25" hidden="1" customHeight="1">
      <c r="A111" s="372" t="s">
        <v>547</v>
      </c>
      <c r="B111" s="373">
        <v>53</v>
      </c>
      <c r="C111" s="374">
        <v>500</v>
      </c>
      <c r="D111" s="367">
        <f t="shared" si="0"/>
        <v>6.625</v>
      </c>
      <c r="E111" s="368">
        <f t="shared" si="1"/>
        <v>5.3</v>
      </c>
      <c r="F111" s="369">
        <f t="shared" si="2"/>
        <v>4.24</v>
      </c>
      <c r="G111" s="370">
        <f t="shared" si="3"/>
        <v>3.925925925925926</v>
      </c>
      <c r="H111" s="375">
        <v>2350</v>
      </c>
      <c r="I111" s="376">
        <v>14</v>
      </c>
      <c r="J111" s="376">
        <f t="shared" si="4"/>
        <v>126</v>
      </c>
      <c r="L111" s="748"/>
      <c r="M111" s="748"/>
      <c r="N111" s="37"/>
      <c r="O111" s="37"/>
      <c r="P111" s="37"/>
      <c r="Q111" s="37"/>
      <c r="R111" s="37"/>
    </row>
    <row r="112" spans="1:18" s="261" customFormat="1" ht="14.25" hidden="1" customHeight="1">
      <c r="A112" s="364" t="s">
        <v>548</v>
      </c>
      <c r="B112" s="365">
        <v>64</v>
      </c>
      <c r="C112" s="366">
        <v>600</v>
      </c>
      <c r="D112" s="367">
        <f t="shared" si="0"/>
        <v>8</v>
      </c>
      <c r="E112" s="368">
        <f t="shared" si="1"/>
        <v>6.4</v>
      </c>
      <c r="F112" s="369">
        <f t="shared" si="2"/>
        <v>5.12</v>
      </c>
      <c r="G112" s="370">
        <f t="shared" si="3"/>
        <v>4.7407407407407405</v>
      </c>
      <c r="H112" s="371">
        <v>2550</v>
      </c>
      <c r="I112" s="366">
        <f t="shared" si="5"/>
        <v>16</v>
      </c>
      <c r="J112" s="366">
        <f t="shared" si="4"/>
        <v>144</v>
      </c>
      <c r="L112" s="748"/>
      <c r="M112" s="748"/>
      <c r="N112" s="37"/>
      <c r="O112" s="37"/>
      <c r="P112" s="37"/>
      <c r="Q112" s="37"/>
      <c r="R112" s="37"/>
    </row>
    <row r="113" spans="1:18" s="261" customFormat="1" ht="14.25" hidden="1" customHeight="1">
      <c r="A113" s="364" t="s">
        <v>549</v>
      </c>
      <c r="B113" s="365">
        <v>74</v>
      </c>
      <c r="C113" s="366">
        <v>700</v>
      </c>
      <c r="D113" s="367">
        <f t="shared" si="0"/>
        <v>9.25</v>
      </c>
      <c r="E113" s="368">
        <f t="shared" si="1"/>
        <v>7.4</v>
      </c>
      <c r="F113" s="369">
        <f t="shared" si="2"/>
        <v>5.92</v>
      </c>
      <c r="G113" s="370">
        <f t="shared" si="3"/>
        <v>5.4814814814814818</v>
      </c>
      <c r="H113" s="371">
        <v>2850</v>
      </c>
      <c r="I113" s="366">
        <v>19</v>
      </c>
      <c r="J113" s="366">
        <f t="shared" si="4"/>
        <v>171</v>
      </c>
      <c r="L113" s="748"/>
      <c r="M113" s="748"/>
      <c r="N113" s="37"/>
      <c r="O113" s="37"/>
      <c r="P113" s="37"/>
      <c r="Q113" s="37"/>
      <c r="R113" s="37"/>
    </row>
    <row r="114" spans="1:18" s="261" customFormat="1" ht="14.25" hidden="1" customHeight="1">
      <c r="A114" s="372" t="s">
        <v>550</v>
      </c>
      <c r="B114" s="373">
        <v>89</v>
      </c>
      <c r="C114" s="374">
        <v>850</v>
      </c>
      <c r="D114" s="367">
        <f t="shared" si="0"/>
        <v>11.125</v>
      </c>
      <c r="E114" s="368">
        <f t="shared" si="1"/>
        <v>8.9</v>
      </c>
      <c r="F114" s="369">
        <f t="shared" si="2"/>
        <v>7.12</v>
      </c>
      <c r="G114" s="370">
        <f t="shared" si="3"/>
        <v>6.5925925925925926</v>
      </c>
      <c r="H114" s="375">
        <v>3390</v>
      </c>
      <c r="I114" s="376">
        <v>23</v>
      </c>
      <c r="J114" s="376">
        <f t="shared" si="4"/>
        <v>207</v>
      </c>
      <c r="L114" s="748"/>
      <c r="M114" s="748"/>
      <c r="N114" s="37"/>
      <c r="O114" s="37"/>
      <c r="P114" s="37"/>
      <c r="Q114" s="37"/>
      <c r="R114" s="37"/>
    </row>
    <row r="115" spans="1:18" s="261" customFormat="1" ht="14.25" hidden="1" customHeight="1">
      <c r="A115" s="364" t="s">
        <v>551</v>
      </c>
      <c r="B115" s="365">
        <v>100</v>
      </c>
      <c r="C115" s="366">
        <v>990</v>
      </c>
      <c r="D115" s="377">
        <f t="shared" si="0"/>
        <v>12.5</v>
      </c>
      <c r="E115" s="378">
        <f t="shared" si="1"/>
        <v>10</v>
      </c>
      <c r="F115" s="379">
        <f t="shared" si="2"/>
        <v>8</v>
      </c>
      <c r="G115" s="380">
        <f t="shared" si="3"/>
        <v>7.4074074074074074</v>
      </c>
      <c r="H115" s="371">
        <v>3750</v>
      </c>
      <c r="I115" s="381">
        <f t="shared" si="5"/>
        <v>25</v>
      </c>
      <c r="J115" s="381">
        <f t="shared" si="4"/>
        <v>225</v>
      </c>
      <c r="L115" s="748"/>
      <c r="M115" s="748"/>
      <c r="N115" s="37"/>
      <c r="O115" s="37"/>
      <c r="P115" s="37"/>
      <c r="Q115" s="37"/>
      <c r="R115" s="37"/>
    </row>
    <row r="116" spans="1:18" s="261" customFormat="1" ht="14.25" hidden="1" customHeight="1">
      <c r="A116" s="372" t="s">
        <v>552</v>
      </c>
      <c r="B116" s="373">
        <v>115</v>
      </c>
      <c r="C116" s="374">
        <v>1140</v>
      </c>
      <c r="D116" s="367">
        <f t="shared" si="0"/>
        <v>14.375</v>
      </c>
      <c r="E116" s="368">
        <f t="shared" si="1"/>
        <v>11.5</v>
      </c>
      <c r="F116" s="369">
        <f t="shared" si="2"/>
        <v>9.1999999999999993</v>
      </c>
      <c r="G116" s="370">
        <f t="shared" si="3"/>
        <v>8.518518518518519</v>
      </c>
      <c r="H116" s="375">
        <v>4050</v>
      </c>
      <c r="I116" s="376">
        <v>29</v>
      </c>
      <c r="J116" s="376">
        <f t="shared" si="4"/>
        <v>261</v>
      </c>
      <c r="L116" s="748"/>
      <c r="M116" s="748"/>
      <c r="N116" s="37"/>
      <c r="O116" s="37"/>
      <c r="P116" s="37"/>
      <c r="Q116" s="37"/>
      <c r="R116" s="37"/>
    </row>
    <row r="117" spans="1:18" s="261" customFormat="1" ht="14.25" hidden="1" customHeight="1">
      <c r="A117" s="364" t="s">
        <v>553</v>
      </c>
      <c r="B117" s="365">
        <v>146</v>
      </c>
      <c r="C117" s="366">
        <v>1455</v>
      </c>
      <c r="D117" s="367">
        <f t="shared" si="0"/>
        <v>18.25</v>
      </c>
      <c r="E117" s="368">
        <f t="shared" si="1"/>
        <v>14.6</v>
      </c>
      <c r="F117" s="369">
        <f t="shared" si="2"/>
        <v>11.68</v>
      </c>
      <c r="G117" s="370">
        <f t="shared" si="3"/>
        <v>10.814814814814815</v>
      </c>
      <c r="H117" s="371">
        <v>4950</v>
      </c>
      <c r="I117" s="366">
        <v>37</v>
      </c>
      <c r="J117" s="366">
        <f t="shared" si="4"/>
        <v>333</v>
      </c>
      <c r="L117" s="748"/>
      <c r="M117" s="748"/>
      <c r="N117" s="37"/>
      <c r="O117" s="37"/>
      <c r="P117" s="37"/>
      <c r="Q117" s="37"/>
      <c r="R117" s="37"/>
    </row>
    <row r="118" spans="1:18" s="261" customFormat="1" ht="14.25" hidden="1" customHeight="1">
      <c r="A118" s="372" t="s">
        <v>554</v>
      </c>
      <c r="B118" s="373">
        <v>174</v>
      </c>
      <c r="C118" s="374">
        <v>1740</v>
      </c>
      <c r="D118" s="367">
        <f t="shared" si="0"/>
        <v>21.75</v>
      </c>
      <c r="E118" s="368">
        <f t="shared" si="1"/>
        <v>17.399999999999999</v>
      </c>
      <c r="F118" s="369">
        <f t="shared" si="2"/>
        <v>13.92</v>
      </c>
      <c r="G118" s="370">
        <f t="shared" si="3"/>
        <v>12.888888888888889</v>
      </c>
      <c r="H118" s="375">
        <v>5750</v>
      </c>
      <c r="I118" s="376">
        <v>44</v>
      </c>
      <c r="J118" s="376">
        <f t="shared" si="4"/>
        <v>396</v>
      </c>
      <c r="L118" s="748"/>
      <c r="M118" s="748"/>
      <c r="N118" s="37"/>
      <c r="O118" s="37"/>
      <c r="P118" s="37"/>
      <c r="Q118" s="37"/>
      <c r="R118" s="37"/>
    </row>
    <row r="119" spans="1:18" s="261" customFormat="1" ht="14.25" hidden="1" customHeight="1">
      <c r="A119" s="364" t="s">
        <v>555</v>
      </c>
      <c r="B119" s="365">
        <v>208</v>
      </c>
      <c r="C119" s="366">
        <v>2080</v>
      </c>
      <c r="D119" s="367">
        <f t="shared" si="0"/>
        <v>26</v>
      </c>
      <c r="E119" s="368">
        <f t="shared" si="1"/>
        <v>20.8</v>
      </c>
      <c r="F119" s="369">
        <f t="shared" si="2"/>
        <v>16.64</v>
      </c>
      <c r="G119" s="370">
        <f t="shared" si="3"/>
        <v>15.407407407407407</v>
      </c>
      <c r="H119" s="371">
        <v>6650</v>
      </c>
      <c r="I119" s="366">
        <f t="shared" si="5"/>
        <v>52</v>
      </c>
      <c r="J119" s="366">
        <f t="shared" si="4"/>
        <v>468</v>
      </c>
      <c r="L119" s="748"/>
      <c r="M119" s="748"/>
      <c r="N119" s="37"/>
      <c r="O119" s="37"/>
      <c r="P119" s="37"/>
      <c r="Q119" s="37"/>
      <c r="R119" s="37"/>
    </row>
    <row r="120" spans="1:18" hidden="1"/>
  </sheetData>
  <mergeCells count="73">
    <mergeCell ref="A64:J64"/>
    <mergeCell ref="I65:I66"/>
    <mergeCell ref="J65:J66"/>
    <mergeCell ref="I89:I90"/>
    <mergeCell ref="J89:J90"/>
    <mergeCell ref="A89:A90"/>
    <mergeCell ref="B89:B90"/>
    <mergeCell ref="C89:C90"/>
    <mergeCell ref="D89:G89"/>
    <mergeCell ref="H89:H90"/>
    <mergeCell ref="A65:A66"/>
    <mergeCell ref="B65:B66"/>
    <mergeCell ref="C65:C66"/>
    <mergeCell ref="D65:G65"/>
    <mergeCell ref="H65:H66"/>
    <mergeCell ref="J2:J3"/>
    <mergeCell ref="J34:J35"/>
    <mergeCell ref="A2:A3"/>
    <mergeCell ref="B2:B3"/>
    <mergeCell ref="C2:C3"/>
    <mergeCell ref="D2:G2"/>
    <mergeCell ref="H2:H3"/>
    <mergeCell ref="I2:I3"/>
    <mergeCell ref="H34:H35"/>
    <mergeCell ref="I34:I35"/>
    <mergeCell ref="A34:A35"/>
    <mergeCell ref="B34:B35"/>
    <mergeCell ref="C34:C35"/>
    <mergeCell ref="D34:G34"/>
    <mergeCell ref="A21:A22"/>
    <mergeCell ref="B21:B22"/>
    <mergeCell ref="C21:C22"/>
    <mergeCell ref="D21:G21"/>
    <mergeCell ref="H21:H22"/>
    <mergeCell ref="D26:E26"/>
    <mergeCell ref="D27:E27"/>
    <mergeCell ref="D24:E24"/>
    <mergeCell ref="D25:E25"/>
    <mergeCell ref="I21:I22"/>
    <mergeCell ref="J21:J22"/>
    <mergeCell ref="D22:E22"/>
    <mergeCell ref="F22:G22"/>
    <mergeCell ref="D23:E23"/>
    <mergeCell ref="F23:G23"/>
    <mergeCell ref="F30:G30"/>
    <mergeCell ref="F31:G31"/>
    <mergeCell ref="F32:G32"/>
    <mergeCell ref="D28:E28"/>
    <mergeCell ref="F28:G28"/>
    <mergeCell ref="D29:E29"/>
    <mergeCell ref="I102:I103"/>
    <mergeCell ref="J102:J103"/>
    <mergeCell ref="L1:M119"/>
    <mergeCell ref="A102:A103"/>
    <mergeCell ref="B102:B103"/>
    <mergeCell ref="C102:C103"/>
    <mergeCell ref="D102:G102"/>
    <mergeCell ref="H102:H103"/>
    <mergeCell ref="D30:E30"/>
    <mergeCell ref="D31:E31"/>
    <mergeCell ref="D32:E32"/>
    <mergeCell ref="F24:G24"/>
    <mergeCell ref="F25:G25"/>
    <mergeCell ref="F26:G26"/>
    <mergeCell ref="F27:G27"/>
    <mergeCell ref="F29:G29"/>
    <mergeCell ref="I51:I52"/>
    <mergeCell ref="J51:J52"/>
    <mergeCell ref="A51:A52"/>
    <mergeCell ref="B51:B52"/>
    <mergeCell ref="C51:C52"/>
    <mergeCell ref="D51:G51"/>
    <mergeCell ref="H51:H52"/>
  </mergeCells>
  <phoneticPr fontId="167" type="noConversion"/>
  <pageMargins left="0" right="0" top="0" bottom="0" header="0" footer="0"/>
  <pageSetup paperSize="9" scale="55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O57"/>
  <sheetViews>
    <sheetView view="pageBreakPreview" topLeftCell="A40" zoomScale="85" zoomScaleNormal="85" zoomScaleSheetLayoutView="85" zoomScalePageLayoutView="85" workbookViewId="0">
      <selection activeCell="D51" sqref="D51"/>
    </sheetView>
  </sheetViews>
  <sheetFormatPr defaultRowHeight="15"/>
  <cols>
    <col min="1" max="1" width="11.7109375" customWidth="1"/>
    <col min="2" max="2" width="11.5703125" customWidth="1"/>
    <col min="3" max="3" width="13.85546875" customWidth="1"/>
    <col min="4" max="4" width="16.140625" customWidth="1"/>
    <col min="5" max="5" width="12.85546875" customWidth="1"/>
    <col min="6" max="6" width="5.5703125" customWidth="1"/>
    <col min="7" max="7" width="14.42578125" customWidth="1"/>
    <col min="8" max="8" width="11.85546875" customWidth="1"/>
    <col min="9" max="9" width="10.7109375" customWidth="1"/>
    <col min="10" max="10" width="8.140625" customWidth="1"/>
    <col min="11" max="11" width="10.5703125" customWidth="1"/>
    <col min="12" max="12" width="8" customWidth="1"/>
  </cols>
  <sheetData>
    <row r="1" spans="1:15" ht="29.25" thickBot="1">
      <c r="A1" s="777" t="s">
        <v>225</v>
      </c>
      <c r="B1" s="777"/>
      <c r="C1" s="777"/>
      <c r="D1" s="777"/>
      <c r="E1" s="777"/>
      <c r="F1" s="777"/>
      <c r="G1" s="777"/>
      <c r="H1" s="777"/>
      <c r="I1" s="777"/>
      <c r="J1" s="777"/>
      <c r="K1" s="777"/>
      <c r="L1" s="191"/>
      <c r="M1" s="191"/>
      <c r="N1" s="88"/>
      <c r="O1" s="88"/>
    </row>
    <row r="2" spans="1:15" ht="18" customHeight="1" thickTop="1">
      <c r="A2" s="128" t="s">
        <v>16</v>
      </c>
      <c r="B2" s="128"/>
      <c r="C2" s="128"/>
      <c r="D2" s="128"/>
      <c r="E2" s="128"/>
      <c r="F2" s="128" t="s">
        <v>115</v>
      </c>
      <c r="G2" s="128" t="s">
        <v>116</v>
      </c>
      <c r="H2" s="129" t="s">
        <v>325</v>
      </c>
      <c r="I2" s="129" t="s">
        <v>117</v>
      </c>
      <c r="J2" s="129" t="s">
        <v>330</v>
      </c>
      <c r="K2" s="129" t="s">
        <v>227</v>
      </c>
      <c r="L2" s="23"/>
    </row>
    <row r="3" spans="1:15" ht="21.75" customHeight="1">
      <c r="A3" s="786" t="s">
        <v>326</v>
      </c>
      <c r="B3" s="791" t="s">
        <v>232</v>
      </c>
      <c r="C3" s="792"/>
      <c r="D3" s="792"/>
      <c r="E3" s="792"/>
      <c r="F3" s="793"/>
      <c r="G3" s="787"/>
      <c r="H3" s="89" t="s">
        <v>233</v>
      </c>
      <c r="I3" s="788" t="s">
        <v>235</v>
      </c>
      <c r="J3" s="194">
        <v>220</v>
      </c>
      <c r="K3" s="195">
        <v>260</v>
      </c>
    </row>
    <row r="4" spans="1:15" ht="15.75" customHeight="1">
      <c r="A4" s="786"/>
      <c r="B4" s="794"/>
      <c r="C4" s="795"/>
      <c r="D4" s="795"/>
      <c r="E4" s="795"/>
      <c r="F4" s="796"/>
      <c r="G4" s="787"/>
      <c r="H4" s="89" t="s">
        <v>332</v>
      </c>
      <c r="I4" s="789"/>
      <c r="J4" s="194">
        <v>150</v>
      </c>
      <c r="K4" s="195">
        <v>260</v>
      </c>
    </row>
    <row r="5" spans="1:15" ht="19.5" customHeight="1">
      <c r="A5" s="786"/>
      <c r="B5" s="797"/>
      <c r="C5" s="798"/>
      <c r="D5" s="798"/>
      <c r="E5" s="798"/>
      <c r="F5" s="799"/>
      <c r="G5" s="787"/>
      <c r="H5" s="89" t="s">
        <v>234</v>
      </c>
      <c r="I5" s="790"/>
      <c r="J5" s="194">
        <v>400</v>
      </c>
      <c r="K5" s="195">
        <v>500</v>
      </c>
    </row>
    <row r="6" spans="1:15" ht="154.5" customHeight="1">
      <c r="A6" s="89" t="s">
        <v>327</v>
      </c>
      <c r="B6" s="800" t="s">
        <v>118</v>
      </c>
      <c r="C6" s="801"/>
      <c r="D6" s="801"/>
      <c r="E6" s="801"/>
      <c r="F6" s="802"/>
      <c r="G6" s="65"/>
      <c r="H6" s="79" t="s">
        <v>333</v>
      </c>
      <c r="I6" s="90" t="s">
        <v>155</v>
      </c>
      <c r="J6" s="91">
        <v>220</v>
      </c>
      <c r="K6" s="195">
        <v>600</v>
      </c>
    </row>
    <row r="7" spans="1:15" ht="18.75">
      <c r="A7" s="778" t="s">
        <v>119</v>
      </c>
      <c r="B7" s="778"/>
      <c r="C7" s="778"/>
      <c r="D7" s="778"/>
      <c r="E7" s="778"/>
      <c r="F7" s="778"/>
      <c r="G7" s="778"/>
      <c r="H7" s="93"/>
      <c r="I7" s="93"/>
      <c r="J7" s="93"/>
      <c r="K7" s="93"/>
    </row>
    <row r="8" spans="1:15" ht="18.75" customHeight="1">
      <c r="A8" s="779" t="s">
        <v>16</v>
      </c>
      <c r="B8" s="780"/>
      <c r="C8" s="780"/>
      <c r="D8" s="780"/>
      <c r="E8" s="780"/>
      <c r="F8" s="781"/>
      <c r="G8" s="94" t="s">
        <v>120</v>
      </c>
      <c r="H8" s="23"/>
      <c r="I8" s="23"/>
      <c r="J8" s="23"/>
    </row>
    <row r="9" spans="1:15" ht="18" customHeight="1">
      <c r="A9" s="782" t="s">
        <v>121</v>
      </c>
      <c r="B9" s="782"/>
      <c r="C9" s="782"/>
      <c r="D9" s="782"/>
      <c r="E9" s="782"/>
      <c r="F9" s="783"/>
      <c r="G9" s="79" t="s">
        <v>154</v>
      </c>
    </row>
    <row r="10" spans="1:15" ht="15.75" customHeight="1">
      <c r="A10" s="784" t="s">
        <v>122</v>
      </c>
      <c r="B10" s="784"/>
      <c r="C10" s="784"/>
      <c r="D10" s="784"/>
      <c r="E10" s="784"/>
      <c r="F10" s="785"/>
      <c r="G10" s="79" t="s">
        <v>153</v>
      </c>
    </row>
    <row r="11" spans="1:15" ht="2.25" customHeight="1">
      <c r="A11" s="95"/>
      <c r="B11" s="95"/>
      <c r="C11" s="95"/>
      <c r="D11" s="95"/>
      <c r="E11" s="95"/>
      <c r="F11" s="96"/>
      <c r="G11" s="66"/>
    </row>
    <row r="12" spans="1:15" ht="18.75">
      <c r="A12" s="776" t="s">
        <v>123</v>
      </c>
      <c r="B12" s="776"/>
      <c r="C12" s="776"/>
      <c r="D12" s="776"/>
      <c r="E12" s="776"/>
      <c r="F12" s="776"/>
      <c r="G12" s="776"/>
      <c r="H12" s="776"/>
      <c r="I12" s="776"/>
      <c r="J12" s="776"/>
      <c r="K12" s="776"/>
    </row>
    <row r="24" spans="1:11" ht="24" customHeight="1"/>
    <row r="25" spans="1:11" ht="18.75">
      <c r="A25" s="776" t="s">
        <v>124</v>
      </c>
      <c r="B25" s="776"/>
      <c r="C25" s="776"/>
      <c r="D25" s="776"/>
      <c r="E25" s="776"/>
      <c r="F25" s="776"/>
      <c r="G25" s="776"/>
      <c r="H25" s="776"/>
      <c r="I25" s="776"/>
      <c r="J25" s="776"/>
      <c r="K25" s="776"/>
    </row>
    <row r="37" spans="1:13" ht="10.5" customHeight="1" thickBot="1"/>
    <row r="38" spans="1:13" ht="21.75" thickTop="1">
      <c r="A38" s="775" t="s">
        <v>317</v>
      </c>
      <c r="B38" s="775"/>
      <c r="C38" s="775"/>
      <c r="D38" s="775"/>
      <c r="E38" s="775"/>
      <c r="F38" s="775"/>
      <c r="G38" s="775"/>
      <c r="H38" s="775"/>
      <c r="I38" s="775"/>
      <c r="J38" s="775"/>
      <c r="K38" s="775"/>
      <c r="L38" s="192"/>
      <c r="M38" s="192"/>
    </row>
    <row r="39" spans="1:13" ht="31.5">
      <c r="A39" s="584" t="s">
        <v>331</v>
      </c>
      <c r="B39" s="584" t="s">
        <v>318</v>
      </c>
      <c r="C39" s="584" t="s">
        <v>328</v>
      </c>
      <c r="D39" s="584" t="s">
        <v>329</v>
      </c>
      <c r="E39" s="190"/>
    </row>
    <row r="40" spans="1:13" s="536" customFormat="1" ht="15.75">
      <c r="A40" s="582">
        <v>1</v>
      </c>
      <c r="B40" s="559">
        <v>1720</v>
      </c>
      <c r="C40" s="559">
        <v>988.99999999999989</v>
      </c>
      <c r="D40" s="262">
        <v>1163</v>
      </c>
      <c r="E40" s="589"/>
    </row>
    <row r="41" spans="1:13" ht="15.75" customHeight="1">
      <c r="A41" s="585">
        <v>1.5</v>
      </c>
      <c r="B41" s="241">
        <v>2270</v>
      </c>
      <c r="C41" s="241">
        <v>1208</v>
      </c>
      <c r="D41" s="586">
        <v>1747</v>
      </c>
    </row>
    <row r="42" spans="1:13" s="536" customFormat="1" ht="15.75">
      <c r="A42" s="582">
        <v>2</v>
      </c>
      <c r="B42" s="559">
        <v>2690</v>
      </c>
      <c r="C42" s="559">
        <v>1449</v>
      </c>
      <c r="D42" s="262">
        <v>1864</v>
      </c>
    </row>
    <row r="43" spans="1:13" ht="15.75">
      <c r="A43" s="585">
        <v>2.5</v>
      </c>
      <c r="B43" s="587"/>
      <c r="C43" s="241">
        <v>1668</v>
      </c>
      <c r="D43" s="586">
        <v>1965</v>
      </c>
    </row>
    <row r="44" spans="1:13" s="536" customFormat="1" ht="15.75">
      <c r="A44" s="582">
        <v>3</v>
      </c>
      <c r="B44" s="559">
        <v>3710</v>
      </c>
      <c r="C44" s="559">
        <v>1921</v>
      </c>
      <c r="D44" s="262">
        <v>2233</v>
      </c>
    </row>
    <row r="45" spans="1:13" ht="15.75">
      <c r="A45" s="585">
        <v>3.5</v>
      </c>
      <c r="B45" s="587"/>
      <c r="C45" s="241">
        <v>2128</v>
      </c>
      <c r="D45" s="586">
        <v>2895</v>
      </c>
    </row>
    <row r="46" spans="1:13" s="536" customFormat="1" ht="15.75">
      <c r="A46" s="582">
        <v>4</v>
      </c>
      <c r="B46" s="559">
        <v>4640</v>
      </c>
      <c r="C46" s="559">
        <v>2484</v>
      </c>
      <c r="D46" s="262">
        <v>3154</v>
      </c>
    </row>
    <row r="47" spans="1:13" ht="15.75">
      <c r="A47" s="585">
        <v>4.5</v>
      </c>
      <c r="B47" s="587"/>
      <c r="C47" s="241">
        <v>2680</v>
      </c>
      <c r="D47" s="586">
        <v>3590</v>
      </c>
    </row>
    <row r="48" spans="1:13" s="536" customFormat="1" ht="15.75">
      <c r="A48" s="582">
        <v>5</v>
      </c>
      <c r="B48" s="559">
        <v>5280</v>
      </c>
      <c r="C48" s="559">
        <v>2818</v>
      </c>
      <c r="D48" s="262">
        <v>4118</v>
      </c>
    </row>
    <row r="49" spans="1:6" ht="15.75">
      <c r="A49" s="585">
        <v>6</v>
      </c>
      <c r="B49" s="241">
        <v>6310</v>
      </c>
      <c r="C49" s="241">
        <v>3541.9999999999995</v>
      </c>
      <c r="D49" s="586">
        <v>4557</v>
      </c>
    </row>
    <row r="50" spans="1:6" s="536" customFormat="1" ht="15.75">
      <c r="A50" s="582">
        <v>7</v>
      </c>
      <c r="B50" s="559">
        <v>7900</v>
      </c>
      <c r="C50" s="559">
        <v>3807</v>
      </c>
      <c r="D50" s="262">
        <v>5064</v>
      </c>
    </row>
    <row r="51" spans="1:6" ht="15.75">
      <c r="A51" s="585">
        <v>8</v>
      </c>
      <c r="B51" s="241">
        <v>8330</v>
      </c>
      <c r="C51" s="241">
        <v>4508</v>
      </c>
      <c r="D51" s="588">
        <v>5501</v>
      </c>
    </row>
    <row r="52" spans="1:6" s="536" customFormat="1" ht="15.75">
      <c r="A52" s="582">
        <v>9</v>
      </c>
      <c r="B52" s="559">
        <v>9410</v>
      </c>
      <c r="C52" s="559">
        <v>4888</v>
      </c>
      <c r="D52" s="263">
        <v>5947</v>
      </c>
    </row>
    <row r="53" spans="1:6" ht="15.75">
      <c r="A53" s="585">
        <v>10</v>
      </c>
      <c r="B53" s="241">
        <v>10030</v>
      </c>
      <c r="C53" s="241">
        <v>5267</v>
      </c>
      <c r="D53" s="588">
        <v>6884</v>
      </c>
    </row>
    <row r="54" spans="1:6" s="536" customFormat="1" ht="15.75">
      <c r="A54" s="582">
        <v>11</v>
      </c>
      <c r="B54" s="583"/>
      <c r="C54" s="559">
        <v>6218</v>
      </c>
      <c r="D54" s="262">
        <v>7488</v>
      </c>
    </row>
    <row r="55" spans="1:6" ht="15.75">
      <c r="A55" s="585">
        <v>12</v>
      </c>
      <c r="B55" s="587"/>
      <c r="C55" s="241">
        <v>6935</v>
      </c>
      <c r="D55" s="586">
        <v>8691</v>
      </c>
      <c r="F55" s="260"/>
    </row>
    <row r="57" spans="1:6" ht="15" customHeight="1"/>
  </sheetData>
  <mergeCells count="13">
    <mergeCell ref="A38:K38"/>
    <mergeCell ref="A12:K12"/>
    <mergeCell ref="A25:K25"/>
    <mergeCell ref="A1:K1"/>
    <mergeCell ref="A7:G7"/>
    <mergeCell ref="A8:F8"/>
    <mergeCell ref="A9:F9"/>
    <mergeCell ref="A10:F10"/>
    <mergeCell ref="A3:A5"/>
    <mergeCell ref="G3:G5"/>
    <mergeCell ref="I3:I5"/>
    <mergeCell ref="B3:F5"/>
    <mergeCell ref="B6:F6"/>
  </mergeCells>
  <phoneticPr fontId="167" type="noConversion"/>
  <pageMargins left="0" right="0" top="0" bottom="0" header="0" footer="0"/>
  <pageSetup paperSize="9" scale="75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N25"/>
  <sheetViews>
    <sheetView view="pageBreakPreview" topLeftCell="A16" zoomScale="70" zoomScaleNormal="70" zoomScaleSheetLayoutView="70" zoomScalePageLayoutView="85" workbookViewId="0">
      <selection activeCell="K20" sqref="K20"/>
    </sheetView>
  </sheetViews>
  <sheetFormatPr defaultRowHeight="15"/>
  <cols>
    <col min="1" max="1" width="24.85546875" customWidth="1"/>
    <col min="2" max="2" width="16.28515625" customWidth="1"/>
    <col min="3" max="3" width="8.85546875" customWidth="1"/>
    <col min="4" max="4" width="2.42578125" customWidth="1"/>
    <col min="5" max="5" width="27" customWidth="1"/>
    <col min="6" max="6" width="19" customWidth="1"/>
    <col min="7" max="7" width="9.28515625" customWidth="1"/>
    <col min="8" max="8" width="2.42578125" customWidth="1"/>
    <col min="9" max="9" width="17.5703125" customWidth="1"/>
    <col min="10" max="10" width="17.140625" customWidth="1"/>
    <col min="11" max="11" width="10" customWidth="1"/>
  </cols>
  <sheetData>
    <row r="1" spans="1:14" ht="24" customHeight="1">
      <c r="A1" s="811" t="s">
        <v>59</v>
      </c>
      <c r="B1" s="811"/>
      <c r="C1" s="811"/>
      <c r="D1" s="811"/>
      <c r="E1" s="811"/>
      <c r="F1" s="811"/>
      <c r="G1" s="811"/>
      <c r="H1" s="811"/>
      <c r="I1" s="811"/>
      <c r="J1" s="811"/>
      <c r="K1" s="811"/>
    </row>
    <row r="2" spans="1:14" ht="15.75" customHeight="1" thickBot="1">
      <c r="A2" s="812" t="s">
        <v>60</v>
      </c>
      <c r="B2" s="812"/>
      <c r="C2" s="812"/>
      <c r="E2" s="812" t="s">
        <v>61</v>
      </c>
      <c r="F2" s="812"/>
      <c r="G2" s="812"/>
      <c r="I2" s="812" t="s">
        <v>62</v>
      </c>
      <c r="J2" s="812"/>
      <c r="K2" s="812"/>
    </row>
    <row r="3" spans="1:14" ht="15.75" customHeight="1" thickTop="1">
      <c r="A3" s="46" t="s">
        <v>16</v>
      </c>
      <c r="B3" s="47" t="s">
        <v>63</v>
      </c>
      <c r="C3" s="48" t="s">
        <v>64</v>
      </c>
      <c r="D3" s="49"/>
      <c r="E3" s="46" t="s">
        <v>16</v>
      </c>
      <c r="F3" s="47" t="s">
        <v>63</v>
      </c>
      <c r="G3" s="48" t="s">
        <v>64</v>
      </c>
      <c r="H3" s="50"/>
      <c r="I3" s="46" t="s">
        <v>16</v>
      </c>
      <c r="J3" s="47" t="s">
        <v>63</v>
      </c>
      <c r="K3" s="48" t="s">
        <v>64</v>
      </c>
    </row>
    <row r="4" spans="1:14" ht="73.5" customHeight="1">
      <c r="A4" s="804" t="s">
        <v>642</v>
      </c>
      <c r="B4" s="806"/>
      <c r="C4" s="808">
        <v>671</v>
      </c>
      <c r="E4" s="51" t="s">
        <v>65</v>
      </c>
      <c r="F4" s="52"/>
      <c r="G4" s="115" t="s">
        <v>650</v>
      </c>
      <c r="I4" s="51" t="s">
        <v>66</v>
      </c>
      <c r="J4" s="52"/>
      <c r="K4" s="53" t="s">
        <v>684</v>
      </c>
    </row>
    <row r="5" spans="1:14" ht="65.25" customHeight="1">
      <c r="A5" s="805"/>
      <c r="B5" s="807"/>
      <c r="C5" s="809"/>
      <c r="E5" s="548" t="s">
        <v>663</v>
      </c>
      <c r="F5" s="23"/>
      <c r="G5" s="55">
        <v>750</v>
      </c>
      <c r="I5" s="590" t="s">
        <v>152</v>
      </c>
      <c r="J5" s="54"/>
      <c r="K5" s="55" t="s">
        <v>684</v>
      </c>
      <c r="M5" s="56"/>
      <c r="N5" s="57"/>
    </row>
    <row r="6" spans="1:14" ht="132" customHeight="1" thickBot="1">
      <c r="A6" s="224" t="s">
        <v>309</v>
      </c>
      <c r="B6" s="265"/>
      <c r="C6" s="259">
        <v>570</v>
      </c>
      <c r="E6" s="440" t="s">
        <v>263</v>
      </c>
      <c r="F6" s="273"/>
      <c r="G6" s="518" t="s">
        <v>652</v>
      </c>
      <c r="I6" s="70" t="s">
        <v>67</v>
      </c>
      <c r="J6" s="519"/>
      <c r="K6" s="59" t="s">
        <v>684</v>
      </c>
    </row>
    <row r="7" spans="1:14" ht="72.75" customHeight="1" thickTop="1">
      <c r="A7" s="224" t="s">
        <v>316</v>
      </c>
      <c r="B7" s="265"/>
      <c r="C7" s="115" t="s">
        <v>647</v>
      </c>
      <c r="E7" s="51" t="s">
        <v>310</v>
      </c>
      <c r="F7" s="52"/>
      <c r="G7" s="53">
        <v>987</v>
      </c>
    </row>
    <row r="8" spans="1:14" ht="78" customHeight="1" thickBot="1">
      <c r="A8" s="224" t="s">
        <v>68</v>
      </c>
      <c r="B8" s="265"/>
      <c r="C8" s="115" t="s">
        <v>682</v>
      </c>
      <c r="E8" s="51" t="s">
        <v>346</v>
      </c>
      <c r="G8" s="53" t="s">
        <v>222</v>
      </c>
      <c r="I8" s="813" t="s">
        <v>69</v>
      </c>
      <c r="J8" s="814"/>
      <c r="K8" s="814"/>
    </row>
    <row r="9" spans="1:14" ht="63.75" customHeight="1" thickTop="1" thickBot="1">
      <c r="A9" s="60" t="s">
        <v>150</v>
      </c>
      <c r="B9" s="265"/>
      <c r="C9" s="59">
        <v>747</v>
      </c>
      <c r="E9" s="51" t="s">
        <v>347</v>
      </c>
      <c r="G9" s="115">
        <v>1859</v>
      </c>
      <c r="I9" s="61" t="s">
        <v>71</v>
      </c>
      <c r="J9" s="62"/>
      <c r="K9" s="603">
        <v>560</v>
      </c>
    </row>
    <row r="10" spans="1:14" ht="66" customHeight="1" thickTop="1">
      <c r="A10" s="272" t="s">
        <v>342</v>
      </c>
      <c r="B10" s="65"/>
      <c r="C10" s="4">
        <v>839</v>
      </c>
      <c r="E10" s="51" t="s">
        <v>70</v>
      </c>
      <c r="F10" s="52"/>
      <c r="G10" s="161">
        <v>1995</v>
      </c>
      <c r="I10" s="51" t="s">
        <v>73</v>
      </c>
      <c r="J10" s="65"/>
      <c r="K10" s="115" t="s">
        <v>648</v>
      </c>
    </row>
    <row r="11" spans="1:14" ht="63" customHeight="1" thickBot="1">
      <c r="A11" s="272" t="s">
        <v>343</v>
      </c>
      <c r="B11" s="65"/>
      <c r="C11" s="10" t="s">
        <v>684</v>
      </c>
      <c r="E11" s="63" t="s">
        <v>72</v>
      </c>
      <c r="F11" s="64"/>
      <c r="G11" s="616">
        <v>3220</v>
      </c>
      <c r="I11" s="51" t="s">
        <v>75</v>
      </c>
      <c r="J11" s="65"/>
      <c r="K11" s="115" t="s">
        <v>653</v>
      </c>
    </row>
    <row r="12" spans="1:14" ht="79.5" customHeight="1" thickTop="1" thickBot="1">
      <c r="A12" s="272" t="s">
        <v>344</v>
      </c>
      <c r="B12" s="65"/>
      <c r="C12" s="10">
        <v>1259</v>
      </c>
      <c r="E12" s="810" t="s">
        <v>76</v>
      </c>
      <c r="F12" s="810"/>
      <c r="G12" s="810"/>
      <c r="I12" s="224" t="s">
        <v>306</v>
      </c>
      <c r="J12" s="65"/>
      <c r="K12" s="115" t="s">
        <v>683</v>
      </c>
    </row>
    <row r="13" spans="1:14" ht="59.25" customHeight="1" thickTop="1">
      <c r="A13" s="267" t="s">
        <v>336</v>
      </c>
      <c r="B13" s="265"/>
      <c r="C13" s="259">
        <v>1047</v>
      </c>
      <c r="E13" s="68" t="s">
        <v>78</v>
      </c>
      <c r="F13" s="257"/>
      <c r="G13" s="69">
        <v>812</v>
      </c>
      <c r="H13" s="67"/>
      <c r="I13" s="51" t="s">
        <v>307</v>
      </c>
      <c r="J13" s="65"/>
      <c r="K13" s="161">
        <v>2416</v>
      </c>
    </row>
    <row r="14" spans="1:14" ht="83.25" customHeight="1">
      <c r="A14" s="60" t="s">
        <v>345</v>
      </c>
      <c r="B14" s="265"/>
      <c r="C14" s="259" t="s">
        <v>684</v>
      </c>
      <c r="E14" s="71" t="s">
        <v>80</v>
      </c>
      <c r="F14" s="256"/>
      <c r="G14" s="72">
        <v>738</v>
      </c>
      <c r="I14" s="51" t="s">
        <v>84</v>
      </c>
      <c r="J14" s="65"/>
      <c r="K14" s="543">
        <v>2239</v>
      </c>
    </row>
    <row r="15" spans="1:14" ht="69" customHeight="1" thickBot="1">
      <c r="A15" s="60" t="s">
        <v>74</v>
      </c>
      <c r="B15" s="265"/>
      <c r="C15" s="259">
        <v>1980</v>
      </c>
      <c r="E15" s="258" t="s">
        <v>81</v>
      </c>
      <c r="F15" s="256"/>
      <c r="G15" s="259">
        <v>790</v>
      </c>
      <c r="I15" s="63" t="s">
        <v>87</v>
      </c>
      <c r="J15" s="58"/>
      <c r="K15" s="544">
        <v>2475.6</v>
      </c>
    </row>
    <row r="16" spans="1:14" ht="76.5" thickTop="1" thickBot="1">
      <c r="A16" s="60" t="s">
        <v>339</v>
      </c>
      <c r="B16" s="265"/>
      <c r="C16" s="161">
        <v>1200</v>
      </c>
      <c r="E16" s="156" t="s">
        <v>82</v>
      </c>
      <c r="F16" s="52"/>
      <c r="G16" s="161">
        <v>2277</v>
      </c>
      <c r="I16" s="803" t="s">
        <v>637</v>
      </c>
      <c r="J16" s="803"/>
      <c r="K16" s="803"/>
    </row>
    <row r="17" spans="1:11" ht="71.25" customHeight="1" thickTop="1">
      <c r="A17" s="60" t="s">
        <v>77</v>
      </c>
      <c r="B17" s="265"/>
      <c r="C17" s="553">
        <v>1970</v>
      </c>
      <c r="D17" s="73"/>
      <c r="E17" s="74" t="s">
        <v>83</v>
      </c>
      <c r="F17" s="52"/>
      <c r="G17" s="553">
        <v>2790</v>
      </c>
      <c r="I17" s="269" t="s">
        <v>16</v>
      </c>
      <c r="J17" s="270" t="s">
        <v>63</v>
      </c>
      <c r="K17" s="271" t="s">
        <v>64</v>
      </c>
    </row>
    <row r="18" spans="1:11" ht="48.75" customHeight="1" thickBot="1">
      <c r="A18" s="70" t="s">
        <v>79</v>
      </c>
      <c r="B18" s="64"/>
      <c r="C18" s="59">
        <v>2475.6</v>
      </c>
      <c r="E18" s="75" t="s">
        <v>86</v>
      </c>
      <c r="F18" s="64"/>
      <c r="G18" s="59">
        <v>4325</v>
      </c>
      <c r="I18" s="517" t="s">
        <v>639</v>
      </c>
      <c r="J18" s="265"/>
      <c r="K18" s="161">
        <v>1617</v>
      </c>
    </row>
    <row r="19" spans="1:11" ht="58.5" customHeight="1" thickTop="1">
      <c r="I19" s="517" t="s">
        <v>638</v>
      </c>
      <c r="J19" s="265"/>
      <c r="K19" s="552">
        <v>1740</v>
      </c>
    </row>
    <row r="20" spans="1:11" ht="66.75" customHeight="1" thickBot="1">
      <c r="E20" s="157"/>
      <c r="F20" s="157"/>
      <c r="G20" s="157"/>
      <c r="I20" s="70" t="s">
        <v>85</v>
      </c>
      <c r="J20" s="64"/>
      <c r="K20" s="544">
        <v>1974</v>
      </c>
    </row>
    <row r="21" spans="1:11" ht="58.5" customHeight="1" thickTop="1"/>
    <row r="23" spans="1:11" ht="18.75">
      <c r="D23" s="157"/>
    </row>
    <row r="24" spans="1:11">
      <c r="A24" s="76"/>
      <c r="B24" s="57"/>
      <c r="C24" s="66"/>
    </row>
    <row r="25" spans="1:11" ht="18.75">
      <c r="B25" s="157"/>
      <c r="C25" s="157"/>
    </row>
  </sheetData>
  <mergeCells count="10">
    <mergeCell ref="A1:K1"/>
    <mergeCell ref="A2:C2"/>
    <mergeCell ref="E2:G2"/>
    <mergeCell ref="I2:K2"/>
    <mergeCell ref="I8:K8"/>
    <mergeCell ref="I16:K16"/>
    <mergeCell ref="A4:A5"/>
    <mergeCell ref="B4:B5"/>
    <mergeCell ref="C4:C5"/>
    <mergeCell ref="E12:G12"/>
  </mergeCells>
  <phoneticPr fontId="167" type="noConversion"/>
  <pageMargins left="0" right="0" top="0" bottom="0" header="0" footer="0"/>
  <pageSetup paperSize="9" scale="65" fitToWidth="0" fitToHeight="0" orientation="portrait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211FB"/>
  </sheetPr>
  <dimension ref="A1:H22"/>
  <sheetViews>
    <sheetView view="pageBreakPreview" topLeftCell="A14" zoomScale="55" zoomScaleNormal="85" zoomScaleSheetLayoutView="55" zoomScalePageLayoutView="25" workbookViewId="0">
      <selection activeCell="G11" sqref="G11"/>
    </sheetView>
  </sheetViews>
  <sheetFormatPr defaultRowHeight="15"/>
  <cols>
    <col min="1" max="1" width="28.85546875" customWidth="1"/>
    <col min="2" max="2" width="19.28515625" customWidth="1"/>
    <col min="3" max="3" width="9.42578125" customWidth="1"/>
    <col min="4" max="4" width="3.85546875" customWidth="1"/>
    <col min="5" max="5" width="32.140625" customWidth="1"/>
    <col min="6" max="6" width="25.85546875" customWidth="1"/>
    <col min="7" max="7" width="6.28515625" customWidth="1"/>
  </cols>
  <sheetData>
    <row r="1" spans="1:8" ht="26.25">
      <c r="A1" s="815" t="s">
        <v>88</v>
      </c>
      <c r="B1" s="815"/>
      <c r="C1" s="815"/>
      <c r="D1" s="815"/>
      <c r="E1" s="815"/>
      <c r="F1" s="815"/>
      <c r="G1" s="815"/>
    </row>
    <row r="2" spans="1:8" ht="18.75">
      <c r="A2" s="816" t="s">
        <v>89</v>
      </c>
      <c r="B2" s="816"/>
      <c r="C2" s="816"/>
      <c r="E2" s="816" t="s">
        <v>90</v>
      </c>
      <c r="F2" s="816"/>
      <c r="G2" s="816"/>
    </row>
    <row r="3" spans="1:8">
      <c r="A3" s="77" t="s">
        <v>16</v>
      </c>
      <c r="B3" s="52" t="s">
        <v>63</v>
      </c>
      <c r="C3" s="52" t="s">
        <v>64</v>
      </c>
      <c r="E3" s="77" t="s">
        <v>16</v>
      </c>
      <c r="F3" s="52" t="s">
        <v>63</v>
      </c>
      <c r="G3" s="52" t="s">
        <v>64</v>
      </c>
    </row>
    <row r="4" spans="1:8" ht="95.25" customHeight="1">
      <c r="A4" s="804" t="s">
        <v>640</v>
      </c>
      <c r="B4" s="819"/>
      <c r="C4" s="808">
        <v>927</v>
      </c>
      <c r="E4" s="80" t="s">
        <v>91</v>
      </c>
      <c r="F4" s="52"/>
      <c r="G4" s="118" t="s">
        <v>649</v>
      </c>
    </row>
    <row r="5" spans="1:8" ht="79.5" customHeight="1">
      <c r="A5" s="805"/>
      <c r="B5" s="820"/>
      <c r="C5" s="809"/>
      <c r="E5" s="80" t="s">
        <v>335</v>
      </c>
      <c r="F5" s="265"/>
      <c r="G5" s="118">
        <v>1080</v>
      </c>
    </row>
    <row r="6" spans="1:8" ht="97.5" customHeight="1">
      <c r="A6" s="804" t="s">
        <v>641</v>
      </c>
      <c r="B6" s="819"/>
      <c r="C6" s="808">
        <v>1197</v>
      </c>
      <c r="E6" s="80" t="s">
        <v>305</v>
      </c>
      <c r="F6" s="52"/>
      <c r="G6" s="118">
        <v>1300</v>
      </c>
    </row>
    <row r="7" spans="1:8" ht="77.25" customHeight="1">
      <c r="A7" s="805"/>
      <c r="B7" s="820"/>
      <c r="C7" s="809"/>
      <c r="E7" s="80" t="s">
        <v>341</v>
      </c>
      <c r="F7" s="265"/>
      <c r="G7" s="118">
        <v>2499</v>
      </c>
    </row>
    <row r="8" spans="1:8" ht="72" customHeight="1">
      <c r="A8" s="78" t="s">
        <v>308</v>
      </c>
      <c r="B8" s="52"/>
      <c r="C8" s="90">
        <v>1257</v>
      </c>
      <c r="E8" s="80" t="s">
        <v>349</v>
      </c>
      <c r="G8" s="275">
        <v>2829</v>
      </c>
      <c r="H8" s="226"/>
    </row>
    <row r="9" spans="1:8" ht="82.5" customHeight="1">
      <c r="A9" s="78" t="s">
        <v>334</v>
      </c>
      <c r="B9" s="52"/>
      <c r="C9" s="90">
        <v>860</v>
      </c>
      <c r="E9" s="81" t="s">
        <v>92</v>
      </c>
      <c r="F9" s="52"/>
      <c r="G9" s="90">
        <v>3240</v>
      </c>
    </row>
    <row r="10" spans="1:8" ht="77.25" customHeight="1">
      <c r="A10" s="78" t="s">
        <v>239</v>
      </c>
      <c r="B10" s="52"/>
      <c r="C10" s="118">
        <v>960</v>
      </c>
      <c r="E10" s="82" t="s">
        <v>229</v>
      </c>
      <c r="F10" s="52"/>
      <c r="G10" s="90">
        <v>4672.8</v>
      </c>
    </row>
    <row r="11" spans="1:8" ht="75" customHeight="1">
      <c r="A11" s="196" t="s">
        <v>645</v>
      </c>
      <c r="B11" s="52"/>
      <c r="C11" s="118" t="s">
        <v>654</v>
      </c>
      <c r="E11" s="223" t="s">
        <v>353</v>
      </c>
      <c r="F11" s="52"/>
      <c r="G11" s="90">
        <v>6087.9</v>
      </c>
    </row>
    <row r="12" spans="1:8" ht="72.75" customHeight="1">
      <c r="A12" s="60" t="s">
        <v>151</v>
      </c>
      <c r="B12" s="52"/>
      <c r="C12" s="591" t="s">
        <v>684</v>
      </c>
      <c r="E12" s="228" t="s">
        <v>337</v>
      </c>
      <c r="F12" s="52"/>
      <c r="G12" s="79">
        <v>3819</v>
      </c>
      <c r="H12" s="225"/>
    </row>
    <row r="13" spans="1:8" ht="74.25" customHeight="1">
      <c r="A13" s="417" t="s">
        <v>607</v>
      </c>
      <c r="B13" s="265"/>
      <c r="C13" s="266">
        <v>1450</v>
      </c>
      <c r="E13" s="83" t="s">
        <v>340</v>
      </c>
      <c r="F13" s="65"/>
      <c r="G13" s="160">
        <v>3960</v>
      </c>
      <c r="H13" s="225"/>
    </row>
    <row r="14" spans="1:8" ht="68.25" customHeight="1">
      <c r="A14" s="274" t="s">
        <v>350</v>
      </c>
      <c r="B14" s="65"/>
      <c r="C14" s="268" t="s">
        <v>684</v>
      </c>
      <c r="E14" s="228" t="s">
        <v>338</v>
      </c>
      <c r="F14" s="265"/>
      <c r="G14" s="268">
        <v>4404</v>
      </c>
    </row>
    <row r="15" spans="1:8" ht="86.25" customHeight="1">
      <c r="A15" s="78" t="s">
        <v>348</v>
      </c>
      <c r="B15" s="65"/>
      <c r="C15" s="118">
        <v>2479</v>
      </c>
      <c r="E15" s="817" t="s">
        <v>311</v>
      </c>
      <c r="F15" s="261"/>
    </row>
    <row r="16" spans="1:8" ht="61.5" customHeight="1">
      <c r="A16" s="78" t="s">
        <v>93</v>
      </c>
      <c r="B16" s="52"/>
      <c r="C16" s="160" t="s">
        <v>684</v>
      </c>
      <c r="E16" s="818"/>
      <c r="F16" s="261"/>
    </row>
    <row r="17" spans="1:7" ht="81" customHeight="1">
      <c r="A17" s="78" t="s">
        <v>94</v>
      </c>
      <c r="B17" s="52"/>
      <c r="C17" s="545">
        <v>2369</v>
      </c>
      <c r="E17" s="818"/>
      <c r="F17" s="261"/>
      <c r="G17" s="225"/>
    </row>
    <row r="18" spans="1:7" ht="65.25" customHeight="1">
      <c r="A18" s="276" t="s">
        <v>352</v>
      </c>
      <c r="B18" s="265"/>
      <c r="C18" s="266">
        <v>2360</v>
      </c>
      <c r="E18" s="818"/>
      <c r="F18" s="225"/>
    </row>
    <row r="19" spans="1:7" ht="67.5" customHeight="1">
      <c r="A19" s="276" t="s">
        <v>351</v>
      </c>
      <c r="B19" s="265"/>
      <c r="C19" s="266">
        <v>2680</v>
      </c>
      <c r="E19" s="818"/>
    </row>
    <row r="20" spans="1:7" ht="70.5" customHeight="1">
      <c r="A20" s="83" t="s">
        <v>95</v>
      </c>
      <c r="B20" s="65"/>
      <c r="C20" s="159">
        <v>2817</v>
      </c>
      <c r="E20" s="818"/>
    </row>
    <row r="21" spans="1:7" ht="52.5">
      <c r="A21" s="83" t="s">
        <v>96</v>
      </c>
      <c r="B21" s="65"/>
      <c r="C21" s="160">
        <v>3060</v>
      </c>
      <c r="E21" s="818"/>
    </row>
    <row r="22" spans="1:7" ht="72.75" customHeight="1">
      <c r="A22" s="264" t="s">
        <v>97</v>
      </c>
      <c r="B22" s="265"/>
      <c r="C22" s="266">
        <v>3940</v>
      </c>
      <c r="E22" s="818"/>
    </row>
  </sheetData>
  <mergeCells count="10">
    <mergeCell ref="A1:G1"/>
    <mergeCell ref="A2:C2"/>
    <mergeCell ref="E2:G2"/>
    <mergeCell ref="E15:E22"/>
    <mergeCell ref="A4:A5"/>
    <mergeCell ref="B4:B5"/>
    <mergeCell ref="C4:C5"/>
    <mergeCell ref="A6:A7"/>
    <mergeCell ref="B6:B7"/>
    <mergeCell ref="C6:C7"/>
  </mergeCells>
  <phoneticPr fontId="167" type="noConversion"/>
  <pageMargins left="0" right="0" top="0" bottom="0" header="0" footer="0"/>
  <pageSetup paperSize="9" scale="55" fitToWidth="0" fitToHeight="0" orientation="portrait" horizont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47"/>
  <sheetViews>
    <sheetView view="pageBreakPreview" zoomScale="55" zoomScaleNormal="70" zoomScaleSheetLayoutView="55" zoomScalePageLayoutView="70" workbookViewId="0">
      <selection activeCell="J33" sqref="J33"/>
    </sheetView>
  </sheetViews>
  <sheetFormatPr defaultColWidth="4.5703125" defaultRowHeight="12.75"/>
  <cols>
    <col min="1" max="1" width="24.140625" style="169" customWidth="1"/>
    <col min="2" max="2" width="24" style="169" customWidth="1"/>
    <col min="3" max="3" width="70" style="169" customWidth="1"/>
    <col min="4" max="4" width="22.5703125" style="169" customWidth="1"/>
    <col min="5" max="5" width="20.5703125" style="169" customWidth="1"/>
    <col min="6" max="6" width="16" style="188" customWidth="1"/>
    <col min="7" max="255" width="9.140625" style="169" customWidth="1"/>
    <col min="256" max="16384" width="4.5703125" style="169"/>
  </cols>
  <sheetData>
    <row r="1" spans="1:10" ht="36.75" customHeight="1">
      <c r="A1" s="829" t="s">
        <v>164</v>
      </c>
      <c r="B1" s="829"/>
      <c r="C1" s="829"/>
      <c r="D1" s="829"/>
      <c r="E1" s="829"/>
      <c r="F1" s="168"/>
      <c r="G1" s="168"/>
      <c r="H1" s="830"/>
      <c r="I1" s="830"/>
      <c r="J1" s="830"/>
    </row>
    <row r="2" spans="1:10" ht="33.75" customHeight="1">
      <c r="A2" s="170"/>
      <c r="B2" s="170"/>
      <c r="C2" s="171"/>
      <c r="D2" s="171"/>
      <c r="E2" s="831"/>
      <c r="F2" s="831"/>
      <c r="G2" s="831"/>
      <c r="H2" s="831"/>
      <c r="I2" s="831"/>
      <c r="J2" s="831"/>
    </row>
    <row r="3" spans="1:10" ht="21" customHeight="1">
      <c r="A3" s="172" t="s">
        <v>63</v>
      </c>
      <c r="B3" s="172" t="s">
        <v>165</v>
      </c>
      <c r="C3" s="172" t="s">
        <v>115</v>
      </c>
      <c r="D3" s="172" t="s">
        <v>133</v>
      </c>
      <c r="E3" s="172" t="s">
        <v>166</v>
      </c>
      <c r="F3" s="169"/>
    </row>
    <row r="4" spans="1:10" ht="16.350000000000001" customHeight="1">
      <c r="A4" s="832" t="s">
        <v>167</v>
      </c>
      <c r="B4" s="833"/>
      <c r="C4" s="833"/>
      <c r="D4" s="833"/>
      <c r="E4" s="834"/>
      <c r="F4" s="169"/>
    </row>
    <row r="5" spans="1:10" ht="70.150000000000006" customHeight="1">
      <c r="A5" s="173"/>
      <c r="B5" s="174" t="s">
        <v>168</v>
      </c>
      <c r="C5" s="175" t="s">
        <v>169</v>
      </c>
      <c r="D5" s="176" t="s">
        <v>170</v>
      </c>
      <c r="E5" s="230" t="s">
        <v>646</v>
      </c>
      <c r="F5"/>
      <c r="G5"/>
      <c r="I5"/>
    </row>
    <row r="6" spans="1:10" ht="77.25" customHeight="1">
      <c r="A6" s="179"/>
      <c r="B6" s="174" t="s">
        <v>171</v>
      </c>
      <c r="C6" s="175" t="s">
        <v>172</v>
      </c>
      <c r="D6" s="176" t="s">
        <v>170</v>
      </c>
      <c r="E6" s="230" t="s">
        <v>655</v>
      </c>
      <c r="F6" s="178"/>
    </row>
    <row r="7" spans="1:10" ht="77.25" customHeight="1" thickBot="1">
      <c r="A7" s="212"/>
      <c r="B7" s="213" t="s">
        <v>173</v>
      </c>
      <c r="C7" s="214" t="s">
        <v>174</v>
      </c>
      <c r="D7" s="215" t="s">
        <v>170</v>
      </c>
      <c r="E7" s="231" t="s">
        <v>651</v>
      </c>
      <c r="F7" s="178"/>
      <c r="H7"/>
    </row>
    <row r="8" spans="1:10" ht="77.25" customHeight="1" thickBot="1">
      <c r="A8" s="219"/>
      <c r="B8" s="220" t="s">
        <v>261</v>
      </c>
      <c r="C8" s="221" t="s">
        <v>262</v>
      </c>
      <c r="D8" s="222" t="s">
        <v>170</v>
      </c>
      <c r="E8" s="232" t="s">
        <v>656</v>
      </c>
      <c r="F8" s="178"/>
      <c r="H8"/>
    </row>
    <row r="9" spans="1:10" ht="61.7" customHeight="1">
      <c r="A9" s="216"/>
      <c r="B9" s="4" t="s">
        <v>175</v>
      </c>
      <c r="C9" s="217" t="s">
        <v>176</v>
      </c>
      <c r="D9" s="218" t="s">
        <v>170</v>
      </c>
      <c r="E9" s="233" t="s">
        <v>657</v>
      </c>
      <c r="F9" s="178"/>
    </row>
    <row r="10" spans="1:10" ht="61.7" customHeight="1">
      <c r="A10" s="197"/>
      <c r="B10" s="10" t="s">
        <v>260</v>
      </c>
      <c r="C10" s="198" t="s">
        <v>238</v>
      </c>
      <c r="D10" s="176" t="s">
        <v>170</v>
      </c>
      <c r="E10" s="230" t="s">
        <v>658</v>
      </c>
      <c r="F10" s="178"/>
    </row>
    <row r="11" spans="1:10" ht="59.65" customHeight="1">
      <c r="A11" s="179"/>
      <c r="B11" s="10" t="s">
        <v>177</v>
      </c>
      <c r="C11" s="175" t="s">
        <v>178</v>
      </c>
      <c r="D11" s="176" t="s">
        <v>170</v>
      </c>
      <c r="E11" s="234">
        <v>1635</v>
      </c>
      <c r="F11" s="178"/>
      <c r="H11"/>
      <c r="I11"/>
    </row>
    <row r="12" spans="1:10" ht="64.900000000000006" customHeight="1">
      <c r="A12" s="179"/>
      <c r="B12" s="10" t="s">
        <v>179</v>
      </c>
      <c r="C12" s="175" t="s">
        <v>180</v>
      </c>
      <c r="D12" s="176" t="s">
        <v>181</v>
      </c>
      <c r="E12" s="234">
        <v>1093</v>
      </c>
      <c r="F12" s="178"/>
    </row>
    <row r="13" spans="1:10" ht="32.1" customHeight="1">
      <c r="A13" s="821"/>
      <c r="B13" s="10" t="s">
        <v>182</v>
      </c>
      <c r="C13" s="822" t="s">
        <v>183</v>
      </c>
      <c r="D13" s="176" t="s">
        <v>170</v>
      </c>
      <c r="E13" s="234">
        <v>812</v>
      </c>
      <c r="F13" s="178"/>
    </row>
    <row r="14" spans="1:10" ht="32.1" customHeight="1">
      <c r="A14" s="821"/>
      <c r="B14" s="10" t="s">
        <v>184</v>
      </c>
      <c r="C14" s="822"/>
      <c r="D14" s="176" t="s">
        <v>185</v>
      </c>
      <c r="E14" s="234">
        <v>738</v>
      </c>
      <c r="F14" s="178"/>
    </row>
    <row r="15" spans="1:10" ht="32.1" customHeight="1">
      <c r="A15" s="821"/>
      <c r="B15" s="10" t="s">
        <v>186</v>
      </c>
      <c r="C15" s="822"/>
      <c r="D15" s="176" t="s">
        <v>187</v>
      </c>
      <c r="E15" s="234">
        <v>790</v>
      </c>
      <c r="F15" s="178"/>
    </row>
    <row r="16" spans="1:10" ht="59.65" customHeight="1">
      <c r="A16" s="179"/>
      <c r="B16" s="10" t="s">
        <v>188</v>
      </c>
      <c r="C16" s="175" t="s">
        <v>189</v>
      </c>
      <c r="D16" s="176" t="s">
        <v>170</v>
      </c>
      <c r="E16" s="234">
        <v>584</v>
      </c>
      <c r="F16" s="178"/>
    </row>
    <row r="17" spans="1:10" ht="17.100000000000001" customHeight="1">
      <c r="A17" s="823" t="s">
        <v>190</v>
      </c>
      <c r="B17" s="824"/>
      <c r="C17" s="824"/>
      <c r="D17" s="824"/>
      <c r="E17" s="825"/>
      <c r="F17" s="169"/>
    </row>
    <row r="18" spans="1:10" ht="65.25" customHeight="1">
      <c r="A18" s="180"/>
      <c r="B18" s="10" t="s">
        <v>191</v>
      </c>
      <c r="C18" s="175" t="s">
        <v>192</v>
      </c>
      <c r="D18" s="176" t="s">
        <v>170</v>
      </c>
      <c r="E18" s="234">
        <v>636</v>
      </c>
      <c r="F18" s="169"/>
    </row>
    <row r="19" spans="1:10" ht="73.150000000000006" customHeight="1">
      <c r="A19" s="179"/>
      <c r="B19" s="10" t="s">
        <v>193</v>
      </c>
      <c r="C19" s="175" t="s">
        <v>194</v>
      </c>
      <c r="D19" s="176" t="s">
        <v>170</v>
      </c>
      <c r="E19" s="230" t="s">
        <v>659</v>
      </c>
      <c r="F19" s="169"/>
    </row>
    <row r="20" spans="1:10" ht="60.4" customHeight="1">
      <c r="A20" s="179"/>
      <c r="B20" s="10" t="s">
        <v>195</v>
      </c>
      <c r="C20" s="175" t="s">
        <v>196</v>
      </c>
      <c r="D20" s="176" t="s">
        <v>170</v>
      </c>
      <c r="E20" s="230" t="s">
        <v>660</v>
      </c>
      <c r="F20" s="169"/>
    </row>
    <row r="21" spans="1:10" ht="58.35" customHeight="1">
      <c r="A21" s="179"/>
      <c r="B21" s="10" t="s">
        <v>197</v>
      </c>
      <c r="C21" s="175" t="s">
        <v>176</v>
      </c>
      <c r="D21" s="176" t="s">
        <v>170</v>
      </c>
      <c r="E21" s="230" t="s">
        <v>661</v>
      </c>
      <c r="F21" s="169"/>
    </row>
    <row r="22" spans="1:10" ht="54.4" customHeight="1" thickBot="1">
      <c r="A22" s="179"/>
      <c r="B22" s="10" t="s">
        <v>198</v>
      </c>
      <c r="C22" s="175" t="s">
        <v>178</v>
      </c>
      <c r="D22" s="176" t="s">
        <v>170</v>
      </c>
      <c r="E22" s="235">
        <v>1535</v>
      </c>
      <c r="F22" s="169"/>
    </row>
    <row r="23" spans="1:10" ht="17.100000000000001" customHeight="1">
      <c r="A23" s="823" t="s">
        <v>199</v>
      </c>
      <c r="B23" s="824"/>
      <c r="C23" s="824"/>
      <c r="D23" s="824"/>
      <c r="E23" s="825"/>
      <c r="F23" s="169"/>
    </row>
    <row r="24" spans="1:10" ht="34.35" customHeight="1">
      <c r="A24" s="821"/>
      <c r="B24" s="182" t="s">
        <v>200</v>
      </c>
      <c r="C24" s="822" t="s">
        <v>201</v>
      </c>
      <c r="D24" s="176" t="s">
        <v>170</v>
      </c>
      <c r="E24" s="234">
        <v>1058</v>
      </c>
      <c r="F24" s="169"/>
    </row>
    <row r="25" spans="1:10" ht="34.35" customHeight="1">
      <c r="A25" s="821"/>
      <c r="B25" s="182" t="s">
        <v>202</v>
      </c>
      <c r="C25" s="822"/>
      <c r="D25" s="176" t="s">
        <v>185</v>
      </c>
      <c r="E25" s="234">
        <v>961</v>
      </c>
      <c r="F25" s="169"/>
    </row>
    <row r="26" spans="1:10" ht="34.35" customHeight="1">
      <c r="A26" s="821"/>
      <c r="B26" s="182" t="s">
        <v>203</v>
      </c>
      <c r="C26" s="822"/>
      <c r="D26" s="176" t="s">
        <v>187</v>
      </c>
      <c r="E26" s="234">
        <v>1014</v>
      </c>
      <c r="F26" s="169"/>
    </row>
    <row r="27" spans="1:10" ht="72.2" customHeight="1" thickBot="1">
      <c r="A27" s="179"/>
      <c r="B27" s="182" t="s">
        <v>204</v>
      </c>
      <c r="C27" s="175" t="s">
        <v>205</v>
      </c>
      <c r="D27" s="176" t="s">
        <v>170</v>
      </c>
      <c r="E27" s="236" t="s">
        <v>662</v>
      </c>
      <c r="F27" s="169"/>
    </row>
    <row r="28" spans="1:10" ht="17.100000000000001" customHeight="1">
      <c r="A28" s="823" t="s">
        <v>206</v>
      </c>
      <c r="B28" s="824"/>
      <c r="C28" s="824"/>
      <c r="D28" s="824"/>
      <c r="E28" s="825"/>
      <c r="F28" s="169"/>
    </row>
    <row r="29" spans="1:10" ht="66.400000000000006" customHeight="1" thickBot="1">
      <c r="A29" s="179"/>
      <c r="B29" s="182" t="s">
        <v>207</v>
      </c>
      <c r="C29" s="175" t="s">
        <v>208</v>
      </c>
      <c r="D29" s="176" t="s">
        <v>170</v>
      </c>
      <c r="E29" s="237">
        <v>825</v>
      </c>
      <c r="F29" s="169"/>
    </row>
    <row r="30" spans="1:10" s="110" customFormat="1" ht="75" customHeight="1" thickBot="1">
      <c r="A30" s="183"/>
      <c r="B30" s="229" t="s">
        <v>209</v>
      </c>
      <c r="C30" s="184" t="s">
        <v>210</v>
      </c>
      <c r="D30" s="185" t="s">
        <v>211</v>
      </c>
      <c r="E30" s="238">
        <v>703</v>
      </c>
      <c r="F30" s="186"/>
      <c r="G30" s="186"/>
      <c r="H30" s="108"/>
      <c r="I30" s="187"/>
      <c r="J30" s="108"/>
    </row>
    <row r="31" spans="1:10" ht="30.6" customHeight="1">
      <c r="A31" s="826" t="s">
        <v>212</v>
      </c>
      <c r="B31" s="827"/>
      <c r="C31" s="827"/>
      <c r="D31" s="827"/>
      <c r="E31" s="828"/>
      <c r="F31" s="169"/>
    </row>
    <row r="32" spans="1:10" ht="30.6" customHeight="1">
      <c r="A32" s="821"/>
      <c r="B32" s="10" t="s">
        <v>213</v>
      </c>
      <c r="C32" s="822" t="s">
        <v>214</v>
      </c>
      <c r="D32" s="176" t="s">
        <v>170</v>
      </c>
      <c r="E32" s="177">
        <v>876</v>
      </c>
      <c r="F32" s="169"/>
    </row>
    <row r="33" spans="1:6" ht="30.6" customHeight="1">
      <c r="A33" s="821"/>
      <c r="B33" s="182" t="s">
        <v>215</v>
      </c>
      <c r="C33" s="822"/>
      <c r="D33" s="176" t="s">
        <v>185</v>
      </c>
      <c r="E33" s="177">
        <v>796</v>
      </c>
      <c r="F33" s="169"/>
    </row>
    <row r="34" spans="1:6" ht="37.5" customHeight="1">
      <c r="A34" s="821"/>
      <c r="B34" s="182" t="s">
        <v>216</v>
      </c>
      <c r="C34" s="822"/>
      <c r="D34" s="176" t="s">
        <v>187</v>
      </c>
      <c r="E34" s="177">
        <v>851</v>
      </c>
      <c r="F34" s="169"/>
    </row>
    <row r="35" spans="1:6" ht="62.25" customHeight="1" thickBot="1">
      <c r="A35" s="179"/>
      <c r="B35" s="10" t="s">
        <v>217</v>
      </c>
      <c r="C35" s="175" t="s">
        <v>218</v>
      </c>
      <c r="D35" s="176" t="s">
        <v>181</v>
      </c>
      <c r="E35" s="181">
        <v>1067</v>
      </c>
      <c r="F35" s="169"/>
    </row>
    <row r="36" spans="1:6" ht="13.5">
      <c r="A36" s="823" t="s">
        <v>219</v>
      </c>
      <c r="B36" s="824"/>
      <c r="C36" s="824"/>
      <c r="D36" s="824"/>
      <c r="E36" s="825"/>
      <c r="F36" s="169"/>
    </row>
    <row r="38" spans="1:6" ht="33" customHeight="1">
      <c r="A38" s="179"/>
      <c r="B38" s="10" t="s">
        <v>220</v>
      </c>
      <c r="C38" s="175" t="s">
        <v>221</v>
      </c>
      <c r="D38" s="176" t="s">
        <v>222</v>
      </c>
      <c r="E38" s="177">
        <v>170</v>
      </c>
    </row>
    <row r="39" spans="1:6" ht="30" customHeight="1" thickBot="1">
      <c r="A39" s="179"/>
      <c r="B39" s="10" t="s">
        <v>223</v>
      </c>
      <c r="C39" s="175" t="s">
        <v>224</v>
      </c>
      <c r="D39" s="176" t="s">
        <v>222</v>
      </c>
      <c r="E39" s="181">
        <v>170</v>
      </c>
      <c r="F39" s="169"/>
    </row>
    <row r="40" spans="1:6" ht="49.5" customHeight="1">
      <c r="A40" s="171"/>
      <c r="B40" s="171"/>
      <c r="C40" s="171"/>
      <c r="D40" s="171"/>
      <c r="E40" s="171"/>
      <c r="F40" s="189"/>
    </row>
    <row r="41" spans="1:6" ht="49.5" customHeight="1">
      <c r="F41" s="171"/>
    </row>
    <row r="42" spans="1:6" ht="45" customHeight="1"/>
    <row r="43" spans="1:6" ht="15" customHeight="1"/>
    <row r="44" spans="1:6" ht="45" customHeight="1"/>
    <row r="45" spans="1:6" ht="42" customHeight="1"/>
    <row r="46" spans="1:6" ht="15" customHeight="1"/>
    <row r="47" spans="1:6" ht="42" customHeight="1"/>
  </sheetData>
  <sheetProtection selectLockedCells="1" selectUnlockedCells="1"/>
  <mergeCells count="16">
    <mergeCell ref="A13:A15"/>
    <mergeCell ref="C13:C15"/>
    <mergeCell ref="A1:E1"/>
    <mergeCell ref="H1:J1"/>
    <mergeCell ref="E2:G2"/>
    <mergeCell ref="H2:J2"/>
    <mergeCell ref="A4:E4"/>
    <mergeCell ref="A32:A34"/>
    <mergeCell ref="C32:C34"/>
    <mergeCell ref="A36:E36"/>
    <mergeCell ref="A17:E17"/>
    <mergeCell ref="A23:E23"/>
    <mergeCell ref="A24:A26"/>
    <mergeCell ref="C24:C26"/>
    <mergeCell ref="A28:E28"/>
    <mergeCell ref="A31:E31"/>
  </mergeCells>
  <phoneticPr fontId="167" type="noConversion"/>
  <pageMargins left="0" right="0" top="0" bottom="0" header="0" footer="0"/>
  <pageSetup paperSize="9" scale="47" firstPageNumber="0" orientation="portrait" horizontalDpi="4294967293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11FD"/>
  </sheetPr>
  <dimension ref="A1:L198"/>
  <sheetViews>
    <sheetView tabSelected="1" view="pageBreakPreview" zoomScale="106" zoomScaleNormal="70" zoomScaleSheetLayoutView="106" zoomScalePageLayoutView="70" workbookViewId="0">
      <selection activeCell="G162" sqref="G162"/>
    </sheetView>
  </sheetViews>
  <sheetFormatPr defaultRowHeight="15"/>
  <cols>
    <col min="1" max="1" width="18" customWidth="1"/>
    <col min="2" max="2" width="17.28515625" customWidth="1"/>
    <col min="3" max="3" width="16.28515625" customWidth="1"/>
    <col min="4" max="7" width="13.42578125" customWidth="1"/>
    <col min="8" max="8" width="13.42578125" style="400" customWidth="1"/>
    <col min="9" max="9" width="12.42578125" customWidth="1"/>
    <col min="10" max="10" width="12.140625" customWidth="1"/>
    <col min="11" max="11" width="9.42578125" customWidth="1"/>
  </cols>
  <sheetData>
    <row r="1" spans="1:12" ht="17.25" customHeight="1" thickBot="1">
      <c r="A1" s="846" t="s">
        <v>255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</row>
    <row r="2" spans="1:12" ht="17.25" customHeight="1">
      <c r="A2" s="848" t="s">
        <v>256</v>
      </c>
      <c r="B2" s="848"/>
      <c r="C2" s="848"/>
      <c r="D2" s="848"/>
      <c r="E2" s="848"/>
      <c r="F2" s="848"/>
      <c r="G2" s="848"/>
      <c r="H2" s="848"/>
      <c r="I2" s="848"/>
      <c r="J2" s="848"/>
      <c r="K2" s="848"/>
    </row>
    <row r="3" spans="1:12" ht="17.25" customHeight="1">
      <c r="A3" s="210" t="s">
        <v>16</v>
      </c>
      <c r="B3" s="855" t="s">
        <v>126</v>
      </c>
      <c r="C3" s="856"/>
      <c r="D3" s="413" t="s">
        <v>4</v>
      </c>
      <c r="E3" s="210" t="s">
        <v>226</v>
      </c>
      <c r="F3" s="209"/>
      <c r="G3" s="209"/>
      <c r="H3" s="406"/>
      <c r="I3" s="209"/>
      <c r="J3" s="209"/>
      <c r="K3" s="209"/>
    </row>
    <row r="4" spans="1:12" ht="23.25" customHeight="1">
      <c r="A4" s="211" t="s">
        <v>257</v>
      </c>
      <c r="B4" s="857" t="s">
        <v>259</v>
      </c>
      <c r="C4" s="858"/>
      <c r="D4" s="211" t="s">
        <v>258</v>
      </c>
      <c r="E4" s="211">
        <v>41</v>
      </c>
      <c r="F4" s="209"/>
      <c r="G4" s="209"/>
      <c r="H4" s="406"/>
      <c r="I4" s="209"/>
      <c r="J4" s="209"/>
      <c r="K4" s="209"/>
    </row>
    <row r="5" spans="1:12" ht="16.5" customHeight="1" thickBot="1">
      <c r="A5" s="859" t="s">
        <v>125</v>
      </c>
      <c r="B5" s="860"/>
      <c r="C5" s="860"/>
      <c r="D5" s="860"/>
      <c r="E5" s="860"/>
      <c r="F5" s="860"/>
      <c r="G5" s="860"/>
      <c r="H5" s="860"/>
      <c r="I5" s="860"/>
      <c r="J5" s="860"/>
      <c r="K5" s="860"/>
    </row>
    <row r="6" spans="1:12" ht="30" customHeight="1" thickTop="1" thickBot="1">
      <c r="A6" s="97" t="s">
        <v>16</v>
      </c>
      <c r="B6" s="97" t="s">
        <v>126</v>
      </c>
      <c r="C6" s="98" t="s">
        <v>127</v>
      </c>
      <c r="D6" s="98" t="s">
        <v>128</v>
      </c>
      <c r="E6" s="98" t="s">
        <v>129</v>
      </c>
      <c r="F6" s="861" t="s">
        <v>130</v>
      </c>
      <c r="G6" s="861"/>
      <c r="H6" s="861"/>
      <c r="I6" s="861"/>
      <c r="J6" s="861"/>
      <c r="K6" s="861"/>
    </row>
    <row r="7" spans="1:12" ht="15.75" thickTop="1">
      <c r="A7" s="99" t="s">
        <v>131</v>
      </c>
      <c r="B7" s="100">
        <v>1</v>
      </c>
      <c r="C7" s="100">
        <v>30</v>
      </c>
      <c r="D7" s="119">
        <v>216</v>
      </c>
      <c r="E7" s="100">
        <v>396</v>
      </c>
      <c r="F7" s="861"/>
      <c r="G7" s="861"/>
      <c r="H7" s="861"/>
      <c r="I7" s="861"/>
      <c r="J7" s="861"/>
      <c r="K7" s="861"/>
    </row>
    <row r="8" spans="1:12">
      <c r="A8" s="101" t="s">
        <v>131</v>
      </c>
      <c r="B8" s="92">
        <v>2</v>
      </c>
      <c r="C8" s="92">
        <v>60</v>
      </c>
      <c r="D8" s="120">
        <v>432</v>
      </c>
      <c r="E8" s="92">
        <v>612</v>
      </c>
      <c r="F8" s="861"/>
      <c r="G8" s="861"/>
      <c r="H8" s="861"/>
      <c r="I8" s="861"/>
      <c r="J8" s="861"/>
      <c r="K8" s="861"/>
    </row>
    <row r="9" spans="1:12">
      <c r="A9" s="102" t="s">
        <v>131</v>
      </c>
      <c r="B9" s="103">
        <v>3</v>
      </c>
      <c r="C9" s="103">
        <v>90</v>
      </c>
      <c r="D9" s="121">
        <v>648</v>
      </c>
      <c r="E9" s="103">
        <v>828</v>
      </c>
      <c r="F9" s="861"/>
      <c r="G9" s="861"/>
      <c r="H9" s="861"/>
      <c r="I9" s="861"/>
      <c r="J9" s="861"/>
      <c r="K9" s="861"/>
    </row>
    <row r="10" spans="1:12">
      <c r="A10" s="101" t="s">
        <v>131</v>
      </c>
      <c r="B10" s="92">
        <v>4</v>
      </c>
      <c r="C10" s="92">
        <v>120</v>
      </c>
      <c r="D10" s="120">
        <v>864</v>
      </c>
      <c r="E10" s="92">
        <v>1044</v>
      </c>
      <c r="F10" s="861"/>
      <c r="G10" s="861"/>
      <c r="H10" s="861"/>
      <c r="I10" s="861"/>
      <c r="J10" s="861"/>
      <c r="K10" s="861"/>
    </row>
    <row r="11" spans="1:12">
      <c r="A11" s="102" t="s">
        <v>131</v>
      </c>
      <c r="B11" s="103">
        <v>5</v>
      </c>
      <c r="C11" s="103">
        <v>150</v>
      </c>
      <c r="D11" s="121">
        <v>1080</v>
      </c>
      <c r="E11" s="103">
        <v>1260</v>
      </c>
      <c r="F11" s="861"/>
      <c r="G11" s="861"/>
      <c r="H11" s="861"/>
      <c r="I11" s="861"/>
      <c r="J11" s="861"/>
      <c r="K11" s="861"/>
      <c r="L11" s="117"/>
    </row>
    <row r="12" spans="1:12">
      <c r="A12" s="101" t="s">
        <v>131</v>
      </c>
      <c r="B12" s="92">
        <v>6</v>
      </c>
      <c r="C12" s="92">
        <v>180</v>
      </c>
      <c r="D12" s="120">
        <v>1296</v>
      </c>
      <c r="E12" s="92">
        <v>1476</v>
      </c>
      <c r="F12" s="861"/>
      <c r="G12" s="861"/>
      <c r="H12" s="861"/>
      <c r="I12" s="861"/>
      <c r="J12" s="861"/>
      <c r="K12" s="861"/>
    </row>
    <row r="13" spans="1:12">
      <c r="A13" s="102" t="s">
        <v>131</v>
      </c>
      <c r="B13" s="103">
        <v>7</v>
      </c>
      <c r="C13" s="103">
        <v>210</v>
      </c>
      <c r="D13" s="121">
        <v>1512</v>
      </c>
      <c r="E13" s="103">
        <v>1692</v>
      </c>
      <c r="F13" s="861"/>
      <c r="G13" s="861"/>
      <c r="H13" s="861"/>
      <c r="I13" s="861"/>
      <c r="J13" s="861"/>
      <c r="K13" s="861"/>
    </row>
    <row r="14" spans="1:12">
      <c r="A14" s="101" t="s">
        <v>131</v>
      </c>
      <c r="B14" s="92">
        <v>8</v>
      </c>
      <c r="C14" s="92">
        <v>240</v>
      </c>
      <c r="D14" s="120">
        <v>1728</v>
      </c>
      <c r="E14" s="92">
        <v>1908</v>
      </c>
      <c r="F14" s="861"/>
      <c r="G14" s="861"/>
      <c r="H14" s="861"/>
      <c r="I14" s="861"/>
      <c r="J14" s="861"/>
      <c r="K14" s="861"/>
    </row>
    <row r="15" spans="1:12">
      <c r="A15" s="102" t="s">
        <v>131</v>
      </c>
      <c r="B15" s="103">
        <v>9</v>
      </c>
      <c r="C15" s="103">
        <v>270</v>
      </c>
      <c r="D15" s="121">
        <v>1944</v>
      </c>
      <c r="E15" s="103">
        <v>2124</v>
      </c>
      <c r="F15" s="861"/>
      <c r="G15" s="861"/>
      <c r="H15" s="861"/>
      <c r="I15" s="861"/>
      <c r="J15" s="861"/>
      <c r="K15" s="861"/>
    </row>
    <row r="16" spans="1:12" ht="14.25" customHeight="1">
      <c r="A16" s="101" t="s">
        <v>131</v>
      </c>
      <c r="B16" s="92">
        <v>10</v>
      </c>
      <c r="C16" s="92">
        <v>300</v>
      </c>
      <c r="D16" s="120">
        <v>2160</v>
      </c>
      <c r="E16" s="92">
        <v>2340</v>
      </c>
      <c r="F16" s="861"/>
      <c r="G16" s="861"/>
      <c r="H16" s="861"/>
      <c r="I16" s="861"/>
      <c r="J16" s="861"/>
      <c r="K16" s="861"/>
    </row>
    <row r="17" spans="1:11" ht="15.75" customHeight="1" thickBot="1">
      <c r="A17" s="862" t="s">
        <v>132</v>
      </c>
      <c r="B17" s="863"/>
      <c r="C17" s="863"/>
      <c r="D17" s="863"/>
      <c r="E17" s="864"/>
      <c r="F17" s="861"/>
      <c r="G17" s="861"/>
      <c r="H17" s="861"/>
      <c r="I17" s="861"/>
      <c r="J17" s="861"/>
      <c r="K17" s="861"/>
    </row>
    <row r="18" spans="1:11" ht="33" customHeight="1" thickTop="1">
      <c r="A18" s="865" t="s">
        <v>611</v>
      </c>
      <c r="B18" s="865"/>
      <c r="C18" s="865"/>
      <c r="D18" s="865"/>
      <c r="E18" s="865"/>
      <c r="F18" s="865"/>
      <c r="G18" s="865"/>
      <c r="H18" s="865"/>
      <c r="I18" s="865"/>
      <c r="J18" s="865"/>
      <c r="K18" s="865"/>
    </row>
    <row r="19" spans="1:11" ht="16.5" customHeight="1">
      <c r="A19" s="104" t="s">
        <v>16</v>
      </c>
      <c r="B19" s="104" t="s">
        <v>3</v>
      </c>
      <c r="C19" s="104" t="s">
        <v>133</v>
      </c>
      <c r="D19" s="105" t="s">
        <v>5</v>
      </c>
      <c r="E19" s="106"/>
      <c r="F19" s="107"/>
      <c r="G19" s="108"/>
      <c r="H19" s="28"/>
      <c r="I19" s="28"/>
      <c r="J19" s="28"/>
      <c r="K19" s="28"/>
    </row>
    <row r="20" spans="1:11" ht="13.5" customHeight="1">
      <c r="A20" s="109" t="s">
        <v>99</v>
      </c>
      <c r="B20" s="109">
        <v>3</v>
      </c>
      <c r="C20" s="109">
        <v>30</v>
      </c>
      <c r="D20" s="594">
        <v>1682.5</v>
      </c>
      <c r="E20" s="106"/>
      <c r="F20" s="107"/>
      <c r="G20" s="108"/>
      <c r="H20" s="28"/>
      <c r="I20" s="28"/>
      <c r="J20" s="28"/>
      <c r="K20" s="28"/>
    </row>
    <row r="21" spans="1:11" ht="13.5" customHeight="1">
      <c r="A21" s="134" t="s">
        <v>100</v>
      </c>
      <c r="B21" s="134">
        <v>4</v>
      </c>
      <c r="C21" s="134">
        <v>40</v>
      </c>
      <c r="D21" s="592">
        <v>1753.75</v>
      </c>
      <c r="E21" s="851"/>
      <c r="F21" s="852"/>
      <c r="G21" s="108"/>
      <c r="H21" s="28"/>
      <c r="I21" s="28"/>
      <c r="J21" s="28"/>
      <c r="K21" s="28"/>
    </row>
    <row r="22" spans="1:11" ht="13.5" customHeight="1">
      <c r="A22" s="109" t="s">
        <v>101</v>
      </c>
      <c r="B22" s="109">
        <v>5</v>
      </c>
      <c r="C22" s="109">
        <v>50</v>
      </c>
      <c r="D22" s="594">
        <v>1941.25</v>
      </c>
      <c r="E22" s="106"/>
      <c r="F22" s="107"/>
      <c r="G22" s="108"/>
      <c r="H22" s="28"/>
      <c r="I22" s="28"/>
      <c r="J22" s="28"/>
      <c r="K22" s="28"/>
    </row>
    <row r="23" spans="1:11" ht="13.5" customHeight="1">
      <c r="A23" s="135" t="s">
        <v>102</v>
      </c>
      <c r="B23" s="135">
        <v>6</v>
      </c>
      <c r="C23" s="135">
        <v>60</v>
      </c>
      <c r="D23" s="593">
        <v>2027.5</v>
      </c>
      <c r="E23" s="106"/>
      <c r="F23" s="107"/>
      <c r="G23" s="108"/>
      <c r="H23" s="28"/>
      <c r="I23" s="28"/>
      <c r="J23" s="28"/>
      <c r="K23" s="28"/>
    </row>
    <row r="24" spans="1:11" ht="14.25" customHeight="1">
      <c r="A24" s="109" t="s">
        <v>103</v>
      </c>
      <c r="B24" s="109">
        <v>8</v>
      </c>
      <c r="C24" s="109">
        <v>80</v>
      </c>
      <c r="D24" s="594">
        <v>2271.2499999999995</v>
      </c>
      <c r="E24" s="130"/>
      <c r="F24" s="131"/>
      <c r="G24" s="108"/>
      <c r="H24" s="28"/>
      <c r="I24" s="28"/>
      <c r="J24" s="28"/>
      <c r="K24" s="28"/>
    </row>
    <row r="25" spans="1:11" ht="14.25" customHeight="1">
      <c r="A25" s="135" t="s">
        <v>104</v>
      </c>
      <c r="B25" s="135">
        <v>10</v>
      </c>
      <c r="C25" s="135">
        <v>100</v>
      </c>
      <c r="D25" s="593">
        <v>2487.5</v>
      </c>
      <c r="E25" s="132"/>
      <c r="F25" s="133"/>
      <c r="G25" s="110"/>
      <c r="H25" s="28"/>
      <c r="I25" s="28"/>
      <c r="J25" s="28"/>
      <c r="K25" s="28"/>
    </row>
    <row r="26" spans="1:11" ht="13.5" customHeight="1">
      <c r="A26" s="109" t="s">
        <v>105</v>
      </c>
      <c r="B26" s="109">
        <v>12</v>
      </c>
      <c r="C26" s="109">
        <v>120</v>
      </c>
      <c r="D26" s="594">
        <v>2746.25</v>
      </c>
      <c r="E26" s="851"/>
      <c r="F26" s="852"/>
      <c r="G26" s="110"/>
      <c r="H26" s="28"/>
      <c r="I26" s="28"/>
      <c r="J26" s="28"/>
      <c r="K26" s="28"/>
    </row>
    <row r="27" spans="1:11" ht="14.25" customHeight="1">
      <c r="A27" s="136" t="s">
        <v>106</v>
      </c>
      <c r="B27" s="136">
        <v>14</v>
      </c>
      <c r="C27" s="136">
        <v>140</v>
      </c>
      <c r="D27" s="593">
        <v>2861.25</v>
      </c>
      <c r="E27" s="851"/>
      <c r="F27" s="852"/>
      <c r="G27" s="110"/>
      <c r="H27" s="28"/>
      <c r="I27" s="28"/>
      <c r="J27" s="28"/>
      <c r="K27" s="28"/>
    </row>
    <row r="28" spans="1:11" ht="13.5" customHeight="1">
      <c r="A28" s="109" t="s">
        <v>107</v>
      </c>
      <c r="B28" s="109">
        <v>18</v>
      </c>
      <c r="C28" s="109">
        <v>180</v>
      </c>
      <c r="D28" s="594">
        <v>3148.75</v>
      </c>
      <c r="E28" s="851"/>
      <c r="F28" s="852"/>
      <c r="G28" s="110"/>
      <c r="H28" s="28"/>
      <c r="I28" s="28"/>
      <c r="J28" s="28"/>
      <c r="K28" s="28"/>
    </row>
    <row r="29" spans="1:11" ht="13.5" customHeight="1">
      <c r="A29" s="135" t="s">
        <v>108</v>
      </c>
      <c r="B29" s="135">
        <v>22</v>
      </c>
      <c r="C29" s="135">
        <v>220</v>
      </c>
      <c r="D29" s="593">
        <v>3292.5</v>
      </c>
      <c r="E29" s="132"/>
      <c r="F29" s="133"/>
      <c r="G29" s="110"/>
      <c r="H29" s="28"/>
      <c r="I29" s="28"/>
      <c r="J29" s="28"/>
      <c r="K29" s="28"/>
    </row>
    <row r="30" spans="1:11" ht="15.75">
      <c r="A30" s="109" t="s">
        <v>109</v>
      </c>
      <c r="B30" s="109">
        <v>24</v>
      </c>
      <c r="C30" s="109">
        <v>240</v>
      </c>
      <c r="D30" s="594">
        <v>3622.5</v>
      </c>
      <c r="E30" s="851"/>
      <c r="F30" s="852"/>
      <c r="G30" s="110"/>
      <c r="H30" s="28"/>
      <c r="I30" s="28"/>
      <c r="J30" s="28"/>
      <c r="K30" s="28"/>
    </row>
    <row r="31" spans="1:11" ht="14.25" customHeight="1">
      <c r="A31" s="135" t="s">
        <v>110</v>
      </c>
      <c r="B31" s="135">
        <v>28</v>
      </c>
      <c r="C31" s="135">
        <v>280</v>
      </c>
      <c r="D31" s="593">
        <v>3766.2499999999995</v>
      </c>
      <c r="E31" s="132"/>
      <c r="F31" s="133"/>
      <c r="G31" s="110"/>
      <c r="H31" s="28"/>
      <c r="I31" s="28"/>
      <c r="J31" s="28"/>
      <c r="K31" s="28"/>
    </row>
    <row r="32" spans="1:11" ht="12" customHeight="1">
      <c r="A32" s="109" t="s">
        <v>111</v>
      </c>
      <c r="B32" s="109">
        <v>32</v>
      </c>
      <c r="C32" s="109">
        <v>320</v>
      </c>
      <c r="D32" s="594">
        <v>4139.9999999999991</v>
      </c>
      <c r="E32" s="851"/>
      <c r="F32" s="852"/>
      <c r="G32" s="110"/>
      <c r="H32" s="28"/>
      <c r="I32" s="28"/>
      <c r="J32" s="28"/>
      <c r="K32" s="28"/>
    </row>
    <row r="33" spans="1:11" ht="14.25" customHeight="1">
      <c r="A33" s="135" t="s">
        <v>112</v>
      </c>
      <c r="B33" s="135">
        <v>36</v>
      </c>
      <c r="C33" s="135">
        <v>360</v>
      </c>
      <c r="D33" s="593">
        <v>4657.4999999999991</v>
      </c>
      <c r="E33" s="132"/>
      <c r="F33" s="133"/>
      <c r="G33" s="110"/>
      <c r="H33" s="28"/>
      <c r="I33" s="28"/>
      <c r="J33" s="28"/>
      <c r="K33" s="28"/>
    </row>
    <row r="34" spans="1:11" ht="14.25" customHeight="1">
      <c r="A34" s="116" t="s">
        <v>113</v>
      </c>
      <c r="B34" s="116">
        <v>50</v>
      </c>
      <c r="C34" s="116">
        <v>500</v>
      </c>
      <c r="D34" s="594">
        <v>6468.75</v>
      </c>
      <c r="E34" s="111"/>
      <c r="F34" s="112"/>
      <c r="G34" s="110"/>
      <c r="H34" s="28"/>
      <c r="I34" s="28"/>
      <c r="J34" s="28"/>
      <c r="K34" s="28"/>
    </row>
    <row r="35" spans="1:11" ht="13.5" customHeight="1">
      <c r="A35" s="135" t="s">
        <v>114</v>
      </c>
      <c r="B35" s="135">
        <v>60</v>
      </c>
      <c r="C35" s="135">
        <v>600</v>
      </c>
      <c r="D35" s="593">
        <v>7791.2499999999991</v>
      </c>
      <c r="E35" s="111"/>
      <c r="F35" s="112"/>
      <c r="G35" s="110"/>
      <c r="H35" s="28"/>
      <c r="I35" s="28"/>
      <c r="J35" s="28"/>
      <c r="K35" s="28"/>
    </row>
    <row r="36" spans="1:11" ht="79.150000000000006" customHeight="1">
      <c r="A36" s="853" t="s">
        <v>609</v>
      </c>
      <c r="B36" s="853"/>
      <c r="C36" s="853"/>
      <c r="D36" s="853"/>
      <c r="E36" s="853"/>
      <c r="F36" s="853"/>
      <c r="G36" s="853"/>
      <c r="H36" s="853"/>
      <c r="I36" s="853"/>
      <c r="J36" s="853"/>
      <c r="K36" s="853"/>
    </row>
    <row r="37" spans="1:11" s="261" customFormat="1" ht="36.6" customHeight="1">
      <c r="A37" s="866" t="s">
        <v>612</v>
      </c>
      <c r="B37" s="866"/>
      <c r="C37" s="866"/>
      <c r="D37" s="866"/>
      <c r="E37" s="866"/>
      <c r="F37" s="866"/>
      <c r="G37" s="866"/>
      <c r="H37" s="866"/>
      <c r="I37" s="866"/>
      <c r="J37" s="866"/>
      <c r="K37" s="866"/>
    </row>
    <row r="38" spans="1:11" s="261" customFormat="1">
      <c r="A38" s="104" t="s">
        <v>16</v>
      </c>
      <c r="B38" s="104" t="s">
        <v>3</v>
      </c>
      <c r="C38" s="104" t="s">
        <v>133</v>
      </c>
      <c r="D38" s="105" t="s">
        <v>5</v>
      </c>
      <c r="E38" s="419"/>
      <c r="F38" s="131"/>
      <c r="G38" s="108"/>
      <c r="H38" s="28"/>
      <c r="I38" s="28"/>
      <c r="J38" s="28"/>
      <c r="K38" s="28"/>
    </row>
    <row r="39" spans="1:11" s="261" customFormat="1">
      <c r="A39" s="109" t="s">
        <v>616</v>
      </c>
      <c r="B39" s="109">
        <v>1</v>
      </c>
      <c r="C39" s="109">
        <v>12</v>
      </c>
      <c r="D39" s="245">
        <v>1811</v>
      </c>
      <c r="E39" s="419"/>
      <c r="F39" s="131"/>
      <c r="G39" s="108"/>
      <c r="H39" s="28"/>
      <c r="I39" s="28"/>
      <c r="J39" s="28"/>
      <c r="K39" s="28"/>
    </row>
    <row r="40" spans="1:11" s="261" customFormat="1">
      <c r="A40" s="134" t="s">
        <v>616</v>
      </c>
      <c r="B40" s="134">
        <v>2</v>
      </c>
      <c r="C40" s="134">
        <v>25</v>
      </c>
      <c r="D40" s="255">
        <v>2028</v>
      </c>
      <c r="E40" s="851"/>
      <c r="F40" s="852"/>
      <c r="G40" s="108"/>
      <c r="H40" s="28"/>
      <c r="I40" s="28"/>
      <c r="J40" s="28"/>
      <c r="K40" s="28"/>
    </row>
    <row r="41" spans="1:11" s="261" customFormat="1">
      <c r="A41" s="109" t="s">
        <v>616</v>
      </c>
      <c r="B41" s="109">
        <v>3</v>
      </c>
      <c r="C41" s="109">
        <v>36</v>
      </c>
      <c r="D41" s="245">
        <v>2229</v>
      </c>
      <c r="E41" s="419"/>
      <c r="F41" s="131"/>
      <c r="G41" s="108"/>
      <c r="H41" s="28"/>
      <c r="I41" s="28"/>
      <c r="J41" s="28"/>
      <c r="K41" s="28"/>
    </row>
    <row r="42" spans="1:11" s="261" customFormat="1">
      <c r="A42" s="135" t="s">
        <v>616</v>
      </c>
      <c r="B42" s="135">
        <v>4</v>
      </c>
      <c r="C42" s="135">
        <v>48</v>
      </c>
      <c r="D42" s="244">
        <v>2415</v>
      </c>
      <c r="E42" s="419"/>
      <c r="F42" s="131"/>
      <c r="G42" s="108"/>
      <c r="H42" s="28"/>
      <c r="I42" s="28"/>
      <c r="J42" s="28"/>
      <c r="K42" s="28"/>
    </row>
    <row r="43" spans="1:11" s="261" customFormat="1">
      <c r="A43" s="109" t="s">
        <v>616</v>
      </c>
      <c r="B43" s="109">
        <v>6</v>
      </c>
      <c r="C43" s="109">
        <v>72</v>
      </c>
      <c r="D43" s="245">
        <v>2013</v>
      </c>
      <c r="E43" s="419"/>
      <c r="F43" s="131"/>
      <c r="G43" s="108"/>
      <c r="H43" s="28"/>
      <c r="I43" s="28"/>
      <c r="J43" s="28"/>
      <c r="K43" s="28"/>
    </row>
    <row r="44" spans="1:11" s="261" customFormat="1">
      <c r="A44" s="135" t="s">
        <v>616</v>
      </c>
      <c r="B44" s="135">
        <v>10</v>
      </c>
      <c r="C44" s="135">
        <v>136</v>
      </c>
      <c r="D44" s="244">
        <v>2070</v>
      </c>
      <c r="E44" s="132"/>
      <c r="F44" s="133"/>
      <c r="G44" s="110"/>
      <c r="H44" s="28"/>
      <c r="I44" s="28"/>
      <c r="J44" s="28"/>
      <c r="K44" s="28"/>
    </row>
    <row r="45" spans="1:11" s="261" customFormat="1">
      <c r="A45" s="109" t="s">
        <v>616</v>
      </c>
      <c r="B45" s="109">
        <v>14</v>
      </c>
      <c r="C45" s="109">
        <v>152</v>
      </c>
      <c r="D45" s="245">
        <v>2286</v>
      </c>
      <c r="E45" s="851"/>
      <c r="F45" s="852"/>
      <c r="G45" s="110"/>
      <c r="H45" s="28"/>
      <c r="I45" s="28"/>
      <c r="J45" s="28"/>
      <c r="K45" s="28"/>
    </row>
    <row r="46" spans="1:11" s="261" customFormat="1">
      <c r="A46" s="426" t="s">
        <v>616</v>
      </c>
      <c r="B46" s="136">
        <v>21</v>
      </c>
      <c r="C46" s="136">
        <v>281</v>
      </c>
      <c r="D46" s="244">
        <v>2660</v>
      </c>
      <c r="E46" s="851"/>
      <c r="F46" s="852"/>
      <c r="G46" s="110"/>
      <c r="H46" s="28"/>
      <c r="I46" s="28"/>
      <c r="J46" s="28"/>
      <c r="K46" s="28"/>
    </row>
    <row r="47" spans="1:11" s="261" customFormat="1">
      <c r="A47" s="109" t="s">
        <v>616</v>
      </c>
      <c r="B47" s="109">
        <v>30</v>
      </c>
      <c r="C47" s="109">
        <v>337</v>
      </c>
      <c r="D47" s="245">
        <v>3105</v>
      </c>
      <c r="E47" s="851"/>
      <c r="F47" s="852"/>
      <c r="G47" s="110"/>
      <c r="H47" s="28"/>
      <c r="I47" s="28"/>
      <c r="J47" s="28"/>
      <c r="K47" s="28"/>
    </row>
    <row r="48" spans="1:11" s="261" customFormat="1">
      <c r="A48" s="135" t="s">
        <v>616</v>
      </c>
      <c r="B48" s="135">
        <v>42</v>
      </c>
      <c r="C48" s="135">
        <v>490</v>
      </c>
      <c r="D48" s="244">
        <v>3580</v>
      </c>
      <c r="E48" s="132"/>
      <c r="F48" s="133"/>
      <c r="G48" s="110"/>
      <c r="H48" s="28"/>
      <c r="I48" s="28"/>
      <c r="J48" s="28"/>
      <c r="K48" s="28"/>
    </row>
    <row r="49" spans="1:11" s="261" customFormat="1">
      <c r="A49" s="109" t="s">
        <v>616</v>
      </c>
      <c r="B49" s="109">
        <v>50</v>
      </c>
      <c r="C49" s="109">
        <v>620</v>
      </c>
      <c r="D49" s="245">
        <v>4226</v>
      </c>
      <c r="E49" s="851"/>
      <c r="F49" s="852"/>
      <c r="G49" s="110"/>
      <c r="H49" s="28"/>
      <c r="I49" s="28"/>
      <c r="J49" s="28"/>
      <c r="K49" s="28"/>
    </row>
    <row r="50" spans="1:11" s="261" customFormat="1">
      <c r="A50" s="135" t="s">
        <v>616</v>
      </c>
      <c r="B50" s="135">
        <v>58</v>
      </c>
      <c r="C50" s="135">
        <v>660</v>
      </c>
      <c r="D50" s="244">
        <v>4673</v>
      </c>
      <c r="E50" s="132"/>
      <c r="F50" s="133"/>
      <c r="G50" s="110"/>
      <c r="H50" s="28"/>
      <c r="I50" s="28"/>
      <c r="J50" s="28"/>
      <c r="K50" s="28"/>
    </row>
    <row r="51" spans="1:11" s="261" customFormat="1">
      <c r="A51" s="109" t="s">
        <v>616</v>
      </c>
      <c r="B51" s="109">
        <v>70</v>
      </c>
      <c r="C51" s="109">
        <v>810</v>
      </c>
      <c r="D51" s="245">
        <v>5420</v>
      </c>
      <c r="E51" s="851"/>
      <c r="F51" s="852"/>
      <c r="G51" s="110"/>
      <c r="H51" s="28"/>
      <c r="I51" s="28"/>
      <c r="J51" s="28"/>
      <c r="K51" s="28"/>
    </row>
    <row r="52" spans="1:11" s="261" customFormat="1">
      <c r="A52" s="135" t="s">
        <v>616</v>
      </c>
      <c r="B52" s="135">
        <v>80</v>
      </c>
      <c r="C52" s="135">
        <v>1030</v>
      </c>
      <c r="D52" s="244">
        <v>5880</v>
      </c>
      <c r="E52" s="132"/>
      <c r="F52" s="133"/>
      <c r="G52" s="110"/>
      <c r="H52" s="28"/>
      <c r="I52" s="28"/>
      <c r="J52" s="28"/>
      <c r="K52" s="28"/>
    </row>
    <row r="53" spans="1:11" s="261" customFormat="1" ht="15.75" thickBot="1">
      <c r="A53" s="433" t="s">
        <v>616</v>
      </c>
      <c r="B53" s="433">
        <v>100</v>
      </c>
      <c r="C53" s="433">
        <v>1260</v>
      </c>
      <c r="D53" s="434">
        <v>6599</v>
      </c>
      <c r="E53" s="111"/>
      <c r="F53" s="112"/>
      <c r="G53" s="110"/>
      <c r="H53" s="28"/>
      <c r="I53" s="28"/>
      <c r="J53" s="28"/>
      <c r="K53" s="28"/>
    </row>
    <row r="54" spans="1:11" ht="37.5" customHeight="1" thickTop="1">
      <c r="A54" s="854" t="s">
        <v>613</v>
      </c>
      <c r="B54" s="854"/>
      <c r="C54" s="854"/>
      <c r="D54" s="854"/>
      <c r="E54" s="854"/>
      <c r="F54" s="854"/>
      <c r="G54" s="854"/>
      <c r="H54" s="854"/>
      <c r="I54" s="854"/>
      <c r="J54" s="854"/>
      <c r="K54" s="854"/>
    </row>
    <row r="55" spans="1:11" ht="18.75" customHeight="1">
      <c r="A55" s="104" t="s">
        <v>16</v>
      </c>
      <c r="B55" s="113" t="s">
        <v>3</v>
      </c>
      <c r="C55" s="113" t="s">
        <v>4</v>
      </c>
      <c r="D55" s="253" t="s">
        <v>134</v>
      </c>
      <c r="E55" s="110"/>
      <c r="F55" s="28"/>
      <c r="G55" s="28"/>
      <c r="H55" s="28"/>
      <c r="I55" s="28"/>
    </row>
    <row r="56" spans="1:11" s="536" customFormat="1" ht="15" customHeight="1">
      <c r="A56" s="427" t="s">
        <v>231</v>
      </c>
      <c r="B56" s="595">
        <v>4</v>
      </c>
      <c r="C56" s="595">
        <v>120</v>
      </c>
      <c r="D56" s="596">
        <v>2098.7499999999995</v>
      </c>
      <c r="E56" s="597"/>
      <c r="F56" s="598"/>
      <c r="G56" s="598"/>
      <c r="H56" s="598"/>
      <c r="I56" s="598"/>
    </row>
    <row r="57" spans="1:11" s="261" customFormat="1" ht="15" customHeight="1">
      <c r="A57" s="246" t="s">
        <v>685</v>
      </c>
      <c r="B57" s="599">
        <v>5</v>
      </c>
      <c r="C57" s="600">
        <v>150</v>
      </c>
      <c r="D57" s="254">
        <v>2401.25</v>
      </c>
      <c r="E57" s="110"/>
      <c r="F57" s="28"/>
      <c r="G57" s="28"/>
      <c r="H57" s="28"/>
      <c r="I57" s="28"/>
    </row>
    <row r="58" spans="1:11" ht="14.25" customHeight="1">
      <c r="A58" s="248" t="s">
        <v>135</v>
      </c>
      <c r="B58" s="249">
        <v>6</v>
      </c>
      <c r="C58" s="40">
        <v>180</v>
      </c>
      <c r="D58" s="250">
        <v>2673.75</v>
      </c>
      <c r="E58" s="110"/>
      <c r="F58" s="28"/>
      <c r="G58" s="28"/>
      <c r="H58" s="28"/>
      <c r="I58" s="28"/>
    </row>
    <row r="59" spans="1:11" ht="14.25" customHeight="1">
      <c r="A59" s="251" t="s">
        <v>136</v>
      </c>
      <c r="B59" s="252">
        <v>10</v>
      </c>
      <c r="C59" s="252">
        <v>300</v>
      </c>
      <c r="D59" s="247">
        <v>2903.75</v>
      </c>
      <c r="E59" s="110"/>
      <c r="F59" s="28"/>
      <c r="G59" s="28"/>
      <c r="H59" s="28"/>
      <c r="I59" s="28"/>
    </row>
    <row r="60" spans="1:11">
      <c r="A60" s="248" t="s">
        <v>137</v>
      </c>
      <c r="B60" s="249">
        <v>12</v>
      </c>
      <c r="C60" s="249">
        <v>360</v>
      </c>
      <c r="D60" s="250">
        <v>3436.25</v>
      </c>
      <c r="E60" s="110"/>
      <c r="F60" s="28"/>
      <c r="G60" s="28"/>
      <c r="H60" s="28"/>
      <c r="I60" s="28"/>
    </row>
    <row r="61" spans="1:11" ht="13.5" customHeight="1">
      <c r="A61" s="251" t="s">
        <v>138</v>
      </c>
      <c r="B61" s="252">
        <v>14</v>
      </c>
      <c r="C61" s="252">
        <v>420</v>
      </c>
      <c r="D61" s="247">
        <v>3608.75</v>
      </c>
      <c r="E61" s="110"/>
      <c r="F61" s="28"/>
      <c r="G61" s="28"/>
      <c r="H61" s="28"/>
      <c r="I61" s="28"/>
    </row>
    <row r="62" spans="1:11">
      <c r="A62" s="248" t="s">
        <v>139</v>
      </c>
      <c r="B62" s="249">
        <v>16</v>
      </c>
      <c r="C62" s="249">
        <v>480</v>
      </c>
      <c r="D62" s="250">
        <v>3838.75</v>
      </c>
      <c r="E62" s="110"/>
      <c r="F62" s="28"/>
      <c r="G62" s="28"/>
      <c r="H62" s="28"/>
      <c r="I62" s="28"/>
    </row>
    <row r="63" spans="1:11" ht="13.5" customHeight="1">
      <c r="A63" s="251" t="s">
        <v>140</v>
      </c>
      <c r="B63" s="252">
        <v>20</v>
      </c>
      <c r="C63" s="252">
        <v>600</v>
      </c>
      <c r="D63" s="247">
        <v>4097.5</v>
      </c>
      <c r="E63" s="110"/>
      <c r="F63" s="28"/>
      <c r="G63" s="28"/>
      <c r="H63" s="28"/>
      <c r="I63" s="28"/>
    </row>
    <row r="64" spans="1:11">
      <c r="A64" s="248" t="s">
        <v>141</v>
      </c>
      <c r="B64" s="249">
        <v>23</v>
      </c>
      <c r="C64" s="249">
        <v>690</v>
      </c>
      <c r="D64" s="250">
        <v>4643.75</v>
      </c>
      <c r="E64" s="110"/>
      <c r="F64" s="28"/>
      <c r="G64" s="28"/>
      <c r="H64" s="28"/>
      <c r="I64" s="28"/>
    </row>
    <row r="65" spans="1:11" ht="14.25" customHeight="1">
      <c r="A65" s="251" t="s">
        <v>142</v>
      </c>
      <c r="B65" s="252">
        <v>30</v>
      </c>
      <c r="C65" s="252">
        <v>900</v>
      </c>
      <c r="D65" s="247">
        <v>5577.5</v>
      </c>
      <c r="E65" s="110"/>
      <c r="F65" s="28"/>
      <c r="G65" s="28"/>
      <c r="H65" s="28"/>
      <c r="I65" s="28"/>
    </row>
    <row r="66" spans="1:11" ht="14.25" customHeight="1">
      <c r="A66" s="248" t="s">
        <v>143</v>
      </c>
      <c r="B66" s="249">
        <v>35</v>
      </c>
      <c r="C66" s="249">
        <v>1050</v>
      </c>
      <c r="D66" s="250">
        <v>5678.75</v>
      </c>
      <c r="E66" s="110"/>
      <c r="F66" s="28"/>
      <c r="G66" s="28"/>
      <c r="H66" s="28"/>
      <c r="I66" s="28"/>
    </row>
    <row r="67" spans="1:11" ht="13.5" customHeight="1">
      <c r="A67" s="251" t="s">
        <v>144</v>
      </c>
      <c r="B67" s="252">
        <v>41</v>
      </c>
      <c r="C67" s="252">
        <v>1230</v>
      </c>
      <c r="D67" s="247">
        <v>6340</v>
      </c>
      <c r="E67" s="110"/>
      <c r="F67" s="28"/>
      <c r="G67" s="28"/>
      <c r="H67" s="28"/>
      <c r="I67" s="28"/>
    </row>
    <row r="68" spans="1:11">
      <c r="A68" s="248" t="s">
        <v>145</v>
      </c>
      <c r="B68" s="249">
        <v>49</v>
      </c>
      <c r="C68" s="249">
        <v>1470</v>
      </c>
      <c r="D68" s="250">
        <v>6541.25</v>
      </c>
      <c r="E68" s="110"/>
      <c r="F68" s="28"/>
      <c r="G68" s="28"/>
      <c r="H68" s="28"/>
      <c r="I68" s="28"/>
    </row>
    <row r="69" spans="1:11">
      <c r="A69" s="251" t="s">
        <v>146</v>
      </c>
      <c r="B69" s="252">
        <v>55</v>
      </c>
      <c r="C69" s="252">
        <v>1650</v>
      </c>
      <c r="D69" s="247">
        <v>7720</v>
      </c>
      <c r="E69" s="110"/>
      <c r="F69" s="28"/>
      <c r="G69" s="28"/>
      <c r="H69" s="28"/>
      <c r="I69" s="28"/>
    </row>
    <row r="70" spans="1:11" ht="13.5" customHeight="1">
      <c r="A70" s="248" t="s">
        <v>147</v>
      </c>
      <c r="B70" s="249">
        <v>70</v>
      </c>
      <c r="C70" s="249">
        <v>2100</v>
      </c>
      <c r="D70" s="250">
        <v>9128.75</v>
      </c>
      <c r="E70" s="110"/>
      <c r="F70" s="28"/>
      <c r="G70" s="28"/>
      <c r="H70" s="28"/>
      <c r="I70" s="28"/>
    </row>
    <row r="71" spans="1:11" ht="11.25" customHeight="1">
      <c r="A71" s="849" t="s">
        <v>610</v>
      </c>
      <c r="B71" s="850"/>
      <c r="C71" s="850"/>
      <c r="D71" s="850"/>
      <c r="E71" s="850"/>
      <c r="F71" s="850"/>
      <c r="G71" s="850"/>
      <c r="H71" s="850"/>
      <c r="I71" s="850"/>
      <c r="J71" s="850"/>
      <c r="K71" s="850"/>
    </row>
    <row r="72" spans="1:11">
      <c r="A72" s="850"/>
      <c r="B72" s="850"/>
      <c r="C72" s="850"/>
      <c r="D72" s="850"/>
      <c r="E72" s="850"/>
      <c r="F72" s="850"/>
      <c r="G72" s="850"/>
      <c r="H72" s="850"/>
      <c r="I72" s="850"/>
      <c r="J72" s="850"/>
      <c r="K72" s="850"/>
    </row>
    <row r="73" spans="1:11" ht="40.5" customHeight="1">
      <c r="A73" s="850"/>
      <c r="B73" s="850"/>
      <c r="C73" s="850"/>
      <c r="D73" s="850"/>
      <c r="E73" s="850"/>
      <c r="F73" s="850"/>
      <c r="G73" s="850"/>
      <c r="H73" s="850"/>
      <c r="I73" s="850"/>
      <c r="J73" s="850"/>
      <c r="K73" s="850"/>
    </row>
    <row r="74" spans="1:11" s="261" customFormat="1" ht="39.6" customHeight="1">
      <c r="A74" s="870" t="s">
        <v>614</v>
      </c>
      <c r="B74" s="870"/>
      <c r="C74" s="870"/>
      <c r="D74" s="870"/>
      <c r="E74" s="870"/>
      <c r="F74" s="870"/>
      <c r="G74" s="870"/>
      <c r="H74" s="870"/>
      <c r="I74" s="870"/>
      <c r="J74" s="870"/>
      <c r="K74" s="870"/>
    </row>
    <row r="75" spans="1:11" s="261" customFormat="1" ht="25.5">
      <c r="A75" s="104" t="s">
        <v>16</v>
      </c>
      <c r="B75" s="113" t="s">
        <v>3</v>
      </c>
      <c r="C75" s="113" t="s">
        <v>4</v>
      </c>
      <c r="D75" s="253" t="s">
        <v>134</v>
      </c>
      <c r="E75" s="110"/>
      <c r="F75" s="28"/>
      <c r="G75" s="28"/>
      <c r="H75" s="28"/>
      <c r="I75" s="28"/>
    </row>
    <row r="76" spans="1:11" s="261" customFormat="1">
      <c r="A76" s="246" t="s">
        <v>615</v>
      </c>
      <c r="B76" s="252">
        <v>4</v>
      </c>
      <c r="C76" s="252">
        <v>115</v>
      </c>
      <c r="D76" s="247">
        <v>2229</v>
      </c>
      <c r="E76" s="110"/>
      <c r="F76" s="28"/>
      <c r="G76" s="28"/>
      <c r="H76" s="28"/>
      <c r="I76" s="28"/>
    </row>
    <row r="77" spans="1:11" s="261" customFormat="1">
      <c r="A77" s="427" t="s">
        <v>615</v>
      </c>
      <c r="B77" s="249">
        <v>7</v>
      </c>
      <c r="C77" s="40">
        <v>195</v>
      </c>
      <c r="D77" s="250">
        <v>2286</v>
      </c>
      <c r="E77" s="110"/>
      <c r="F77" s="28"/>
      <c r="G77" s="28"/>
      <c r="H77" s="28"/>
      <c r="I77" s="28"/>
    </row>
    <row r="78" spans="1:11" s="261" customFormat="1">
      <c r="A78" s="246" t="s">
        <v>615</v>
      </c>
      <c r="B78" s="252">
        <v>11</v>
      </c>
      <c r="C78" s="252">
        <v>340</v>
      </c>
      <c r="D78" s="247">
        <v>2530</v>
      </c>
      <c r="E78" s="110"/>
      <c r="F78" s="28"/>
      <c r="G78" s="28"/>
      <c r="H78" s="28"/>
      <c r="I78" s="28"/>
    </row>
    <row r="79" spans="1:11" s="261" customFormat="1">
      <c r="A79" s="427" t="s">
        <v>615</v>
      </c>
      <c r="B79" s="249">
        <v>14</v>
      </c>
      <c r="C79" s="249">
        <v>420</v>
      </c>
      <c r="D79" s="250">
        <v>2689</v>
      </c>
      <c r="E79" s="110"/>
      <c r="F79" s="28"/>
      <c r="G79" s="28"/>
      <c r="H79" s="28"/>
      <c r="I79" s="28"/>
    </row>
    <row r="80" spans="1:11" s="261" customFormat="1">
      <c r="A80" s="246" t="s">
        <v>615</v>
      </c>
      <c r="B80" s="252">
        <v>18</v>
      </c>
      <c r="C80" s="252">
        <v>560</v>
      </c>
      <c r="D80" s="247">
        <v>2890</v>
      </c>
      <c r="E80" s="110"/>
      <c r="F80" s="28"/>
      <c r="G80" s="28"/>
      <c r="H80" s="28"/>
      <c r="I80" s="28"/>
    </row>
    <row r="81" spans="1:11" s="261" customFormat="1">
      <c r="A81" s="427" t="s">
        <v>615</v>
      </c>
      <c r="B81" s="249">
        <v>22</v>
      </c>
      <c r="C81" s="249">
        <v>670</v>
      </c>
      <c r="D81" s="250">
        <v>3048</v>
      </c>
      <c r="E81" s="110"/>
      <c r="F81" s="28"/>
      <c r="G81" s="28"/>
      <c r="H81" s="28"/>
      <c r="I81" s="28"/>
    </row>
    <row r="82" spans="1:11" s="261" customFormat="1">
      <c r="A82" s="251" t="s">
        <v>140</v>
      </c>
      <c r="B82" s="252">
        <v>26</v>
      </c>
      <c r="C82" s="252">
        <v>800</v>
      </c>
      <c r="D82" s="247">
        <v>3235</v>
      </c>
      <c r="E82" s="110"/>
      <c r="F82" s="28"/>
      <c r="G82" s="28"/>
      <c r="H82" s="28"/>
      <c r="I82" s="28"/>
    </row>
    <row r="83" spans="1:11" s="261" customFormat="1">
      <c r="A83" s="427" t="s">
        <v>615</v>
      </c>
      <c r="B83" s="249">
        <v>32</v>
      </c>
      <c r="C83" s="249">
        <v>970</v>
      </c>
      <c r="D83" s="250">
        <v>3724</v>
      </c>
      <c r="E83" s="110"/>
      <c r="F83" s="28"/>
      <c r="G83" s="28"/>
      <c r="H83" s="28"/>
      <c r="I83" s="28"/>
    </row>
    <row r="84" spans="1:11" s="261" customFormat="1">
      <c r="A84" s="246" t="s">
        <v>615</v>
      </c>
      <c r="B84" s="252">
        <v>36</v>
      </c>
      <c r="C84" s="252">
        <v>1060</v>
      </c>
      <c r="D84" s="247">
        <v>3954</v>
      </c>
      <c r="E84" s="110"/>
      <c r="F84" s="28"/>
      <c r="G84" s="28"/>
      <c r="H84" s="28"/>
      <c r="I84" s="28"/>
    </row>
    <row r="85" spans="1:11" s="261" customFormat="1">
      <c r="A85" s="427" t="s">
        <v>615</v>
      </c>
      <c r="B85" s="249">
        <v>44</v>
      </c>
      <c r="C85" s="249">
        <v>1300</v>
      </c>
      <c r="D85" s="250">
        <v>4500</v>
      </c>
      <c r="E85" s="110"/>
      <c r="F85" s="28"/>
      <c r="G85" s="28"/>
      <c r="H85" s="28"/>
      <c r="I85" s="28"/>
    </row>
    <row r="86" spans="1:11" s="261" customFormat="1">
      <c r="A86" s="246" t="s">
        <v>615</v>
      </c>
      <c r="B86" s="252">
        <v>52</v>
      </c>
      <c r="C86" s="252">
        <v>1600</v>
      </c>
      <c r="D86" s="247">
        <v>4874</v>
      </c>
      <c r="E86" s="110"/>
      <c r="F86" s="28"/>
      <c r="G86" s="28"/>
      <c r="H86" s="28"/>
      <c r="I86" s="28"/>
    </row>
    <row r="87" spans="1:11" s="261" customFormat="1">
      <c r="A87" s="427" t="s">
        <v>615</v>
      </c>
      <c r="B87" s="249">
        <v>65</v>
      </c>
      <c r="C87" s="249">
        <v>1940</v>
      </c>
      <c r="D87" s="250">
        <v>5391</v>
      </c>
      <c r="E87" s="110"/>
      <c r="F87" s="28"/>
      <c r="G87" s="28"/>
      <c r="H87" s="28"/>
      <c r="I87" s="28"/>
    </row>
    <row r="88" spans="1:11" s="261" customFormat="1">
      <c r="A88" s="246" t="s">
        <v>615</v>
      </c>
      <c r="B88" s="252">
        <v>76</v>
      </c>
      <c r="C88" s="252">
        <v>2250</v>
      </c>
      <c r="D88" s="247">
        <v>6325</v>
      </c>
      <c r="E88" s="110"/>
      <c r="F88" s="28"/>
      <c r="G88" s="28"/>
      <c r="H88" s="28"/>
      <c r="I88" s="28"/>
    </row>
    <row r="89" spans="1:11" s="261" customFormat="1">
      <c r="A89" s="428" t="s">
        <v>615</v>
      </c>
      <c r="B89" s="429">
        <v>96</v>
      </c>
      <c r="C89" s="429">
        <v>2800</v>
      </c>
      <c r="D89" s="430">
        <v>7446</v>
      </c>
      <c r="E89" s="110"/>
      <c r="F89" s="28"/>
      <c r="G89" s="28"/>
      <c r="H89" s="28"/>
      <c r="I89" s="28"/>
    </row>
    <row r="90" spans="1:11" s="261" customFormat="1">
      <c r="A90" s="431" t="s">
        <v>615</v>
      </c>
      <c r="B90" s="432">
        <v>114</v>
      </c>
      <c r="C90" s="432">
        <v>3400</v>
      </c>
      <c r="D90" s="432">
        <v>8813</v>
      </c>
      <c r="E90" s="418"/>
      <c r="F90" s="418"/>
      <c r="G90" s="418"/>
      <c r="H90" s="418"/>
      <c r="I90" s="418"/>
      <c r="J90" s="418"/>
      <c r="K90" s="418"/>
    </row>
    <row r="91" spans="1:11" s="261" customFormat="1">
      <c r="A91" s="418"/>
      <c r="B91" s="418"/>
      <c r="C91" s="418"/>
      <c r="D91" s="418"/>
      <c r="E91" s="418"/>
      <c r="F91" s="418"/>
      <c r="G91" s="418"/>
      <c r="H91" s="418"/>
      <c r="I91" s="418"/>
      <c r="J91" s="418"/>
      <c r="K91" s="418"/>
    </row>
    <row r="92" spans="1:11" ht="21.75" customHeight="1">
      <c r="A92" s="871" t="s">
        <v>156</v>
      </c>
      <c r="B92" s="871"/>
      <c r="C92" s="871"/>
      <c r="D92" s="871"/>
      <c r="E92" s="871"/>
      <c r="F92" s="871"/>
      <c r="G92" s="871"/>
      <c r="H92" s="871"/>
      <c r="I92" s="871"/>
      <c r="J92" s="871"/>
      <c r="K92" s="871"/>
    </row>
    <row r="93" spans="1:11">
      <c r="A93" s="84" t="s">
        <v>16</v>
      </c>
      <c r="B93" s="84" t="s">
        <v>3</v>
      </c>
      <c r="C93" s="84" t="s">
        <v>4</v>
      </c>
      <c r="D93" s="85" t="s">
        <v>98</v>
      </c>
    </row>
    <row r="94" spans="1:11">
      <c r="A94" s="200" t="s">
        <v>240</v>
      </c>
      <c r="B94" s="201">
        <v>5</v>
      </c>
      <c r="C94" s="202">
        <v>135</v>
      </c>
      <c r="D94" s="602">
        <v>2130</v>
      </c>
    </row>
    <row r="95" spans="1:11">
      <c r="A95" s="204" t="s">
        <v>241</v>
      </c>
      <c r="B95" s="205">
        <v>10.46</v>
      </c>
      <c r="C95" s="206">
        <v>300</v>
      </c>
      <c r="D95" s="254">
        <v>2600</v>
      </c>
    </row>
    <row r="96" spans="1:11">
      <c r="A96" s="200" t="s">
        <v>242</v>
      </c>
      <c r="B96" s="203">
        <v>15</v>
      </c>
      <c r="C96" s="202">
        <v>405</v>
      </c>
      <c r="D96" s="602">
        <v>2990</v>
      </c>
    </row>
    <row r="97" spans="1:11">
      <c r="A97" s="204" t="s">
        <v>243</v>
      </c>
      <c r="B97" s="205">
        <v>21.09</v>
      </c>
      <c r="C97" s="206">
        <v>569</v>
      </c>
      <c r="D97" s="254">
        <v>3180</v>
      </c>
    </row>
    <row r="98" spans="1:11">
      <c r="A98" s="200" t="s">
        <v>244</v>
      </c>
      <c r="B98" s="203">
        <v>32.15</v>
      </c>
      <c r="C98" s="202">
        <v>891</v>
      </c>
      <c r="D98" s="602">
        <v>3540</v>
      </c>
    </row>
    <row r="99" spans="1:11">
      <c r="A99" s="204" t="s">
        <v>245</v>
      </c>
      <c r="B99" s="205">
        <v>38.1</v>
      </c>
      <c r="C99" s="206">
        <v>1068</v>
      </c>
      <c r="D99" s="254">
        <v>4010</v>
      </c>
    </row>
    <row r="100" spans="1:11">
      <c r="A100" s="200" t="s">
        <v>246</v>
      </c>
      <c r="B100" s="203">
        <v>48.29</v>
      </c>
      <c r="C100" s="202">
        <v>1350</v>
      </c>
      <c r="D100" s="602">
        <v>4800</v>
      </c>
    </row>
    <row r="101" spans="1:11">
      <c r="A101" s="204" t="s">
        <v>247</v>
      </c>
      <c r="B101" s="207">
        <v>57.64</v>
      </c>
      <c r="C101" s="208">
        <v>1593</v>
      </c>
      <c r="D101" s="254">
        <v>5800</v>
      </c>
    </row>
    <row r="102" spans="1:11">
      <c r="A102" s="200" t="s">
        <v>248</v>
      </c>
      <c r="B102" s="203">
        <v>68.69</v>
      </c>
      <c r="C102" s="202">
        <v>1905</v>
      </c>
      <c r="D102" s="602">
        <v>6210</v>
      </c>
    </row>
    <row r="103" spans="1:11">
      <c r="A103" s="204" t="s">
        <v>249</v>
      </c>
      <c r="B103" s="207">
        <v>75.349999999999994</v>
      </c>
      <c r="C103" s="208">
        <v>2080</v>
      </c>
      <c r="D103" s="254">
        <v>7050</v>
      </c>
    </row>
    <row r="104" spans="1:11">
      <c r="A104" s="200" t="s">
        <v>250</v>
      </c>
      <c r="B104" s="203">
        <v>87.38</v>
      </c>
      <c r="C104" s="202">
        <v>2430</v>
      </c>
      <c r="D104" s="602">
        <v>7660</v>
      </c>
    </row>
    <row r="105" spans="1:11">
      <c r="A105" s="204" t="s">
        <v>251</v>
      </c>
      <c r="B105" s="207">
        <v>96.61</v>
      </c>
      <c r="C105" s="208">
        <v>2608</v>
      </c>
      <c r="D105" s="254">
        <v>8450</v>
      </c>
      <c r="E105" s="838" t="s">
        <v>157</v>
      </c>
      <c r="F105" s="839"/>
      <c r="G105" s="839"/>
      <c r="H105" s="839"/>
      <c r="I105" s="839"/>
      <c r="J105" s="839"/>
      <c r="K105" s="839"/>
    </row>
    <row r="106" spans="1:11">
      <c r="A106" s="200" t="s">
        <v>252</v>
      </c>
      <c r="B106" s="203">
        <v>107.23</v>
      </c>
      <c r="C106" s="202">
        <v>2895</v>
      </c>
      <c r="D106" s="602">
        <v>9360</v>
      </c>
      <c r="E106" s="840"/>
      <c r="F106" s="839"/>
      <c r="G106" s="839"/>
      <c r="H106" s="839"/>
      <c r="I106" s="839"/>
      <c r="J106" s="839"/>
      <c r="K106" s="839"/>
    </row>
    <row r="107" spans="1:11">
      <c r="A107" s="204" t="s">
        <v>253</v>
      </c>
      <c r="B107" s="207">
        <v>118.42</v>
      </c>
      <c r="C107" s="208">
        <v>3197</v>
      </c>
      <c r="D107" s="254">
        <v>10190</v>
      </c>
      <c r="E107" s="840"/>
      <c r="F107" s="839"/>
      <c r="G107" s="839"/>
      <c r="H107" s="839"/>
      <c r="I107" s="839"/>
      <c r="J107" s="839"/>
      <c r="K107" s="839"/>
    </row>
    <row r="108" spans="1:11">
      <c r="A108" s="199" t="s">
        <v>254</v>
      </c>
      <c r="B108" s="203">
        <v>129.05000000000001</v>
      </c>
      <c r="C108" s="202">
        <v>3474</v>
      </c>
      <c r="D108" s="602">
        <v>11060</v>
      </c>
      <c r="E108" s="840"/>
      <c r="F108" s="839"/>
      <c r="G108" s="839"/>
      <c r="H108" s="839"/>
      <c r="I108" s="839"/>
      <c r="J108" s="839"/>
      <c r="K108" s="839"/>
    </row>
    <row r="109" spans="1:11" s="261" customFormat="1" ht="26.25">
      <c r="A109" s="837" t="s">
        <v>617</v>
      </c>
      <c r="B109" s="837"/>
      <c r="C109" s="837"/>
      <c r="D109" s="837"/>
      <c r="E109" s="837"/>
      <c r="F109" s="837"/>
      <c r="G109" s="837"/>
      <c r="H109" s="837"/>
      <c r="I109" s="837"/>
      <c r="J109" s="837"/>
      <c r="K109" s="837"/>
    </row>
    <row r="110" spans="1:11" s="261" customFormat="1">
      <c r="A110" s="84" t="s">
        <v>16</v>
      </c>
      <c r="B110" s="84" t="s">
        <v>3</v>
      </c>
      <c r="C110" s="84" t="s">
        <v>4</v>
      </c>
      <c r="D110" s="85" t="s">
        <v>98</v>
      </c>
      <c r="H110" s="400"/>
    </row>
    <row r="111" spans="1:11" s="261" customFormat="1">
      <c r="A111" s="200" t="s">
        <v>618</v>
      </c>
      <c r="B111" s="249">
        <v>7</v>
      </c>
      <c r="C111" s="40">
        <v>195</v>
      </c>
      <c r="D111" s="601">
        <v>1340</v>
      </c>
      <c r="H111" s="400"/>
    </row>
    <row r="112" spans="1:11" s="261" customFormat="1">
      <c r="A112" s="204" t="s">
        <v>618</v>
      </c>
      <c r="B112" s="252">
        <v>11</v>
      </c>
      <c r="C112" s="252">
        <v>340</v>
      </c>
      <c r="D112" s="564">
        <v>1610</v>
      </c>
      <c r="H112" s="400"/>
    </row>
    <row r="113" spans="1:11" s="261" customFormat="1">
      <c r="A113" s="200" t="s">
        <v>618</v>
      </c>
      <c r="B113" s="249">
        <v>14</v>
      </c>
      <c r="C113" s="249">
        <v>420</v>
      </c>
      <c r="D113" s="601">
        <v>1750</v>
      </c>
      <c r="H113" s="400"/>
    </row>
    <row r="114" spans="1:11" s="261" customFormat="1">
      <c r="A114" s="204" t="s">
        <v>618</v>
      </c>
      <c r="B114" s="252">
        <v>18</v>
      </c>
      <c r="C114" s="252">
        <v>560</v>
      </c>
      <c r="D114" s="564">
        <v>1970</v>
      </c>
      <c r="H114" s="400"/>
    </row>
    <row r="115" spans="1:11" s="261" customFormat="1">
      <c r="A115" s="200" t="s">
        <v>618</v>
      </c>
      <c r="B115" s="249">
        <v>22</v>
      </c>
      <c r="C115" s="249">
        <v>670</v>
      </c>
      <c r="D115" s="601">
        <v>2110</v>
      </c>
      <c r="H115" s="400"/>
    </row>
    <row r="116" spans="1:11" s="261" customFormat="1">
      <c r="A116" s="204" t="s">
        <v>618</v>
      </c>
      <c r="B116" s="252">
        <v>26</v>
      </c>
      <c r="C116" s="252">
        <v>800</v>
      </c>
      <c r="D116" s="564">
        <v>2320</v>
      </c>
      <c r="H116" s="400"/>
    </row>
    <row r="117" spans="1:11" s="261" customFormat="1">
      <c r="A117" s="200" t="s">
        <v>618</v>
      </c>
      <c r="B117" s="249">
        <v>32</v>
      </c>
      <c r="C117" s="249">
        <v>970</v>
      </c>
      <c r="D117" s="601">
        <v>2780</v>
      </c>
      <c r="H117" s="400"/>
    </row>
    <row r="118" spans="1:11" s="261" customFormat="1">
      <c r="A118" s="204" t="s">
        <v>618</v>
      </c>
      <c r="B118" s="252">
        <v>36</v>
      </c>
      <c r="C118" s="252">
        <v>1060</v>
      </c>
      <c r="D118" s="564">
        <v>3130</v>
      </c>
      <c r="H118" s="400"/>
    </row>
    <row r="119" spans="1:11" s="261" customFormat="1">
      <c r="A119" s="200" t="s">
        <v>618</v>
      </c>
      <c r="B119" s="249">
        <v>44</v>
      </c>
      <c r="C119" s="249">
        <v>1300</v>
      </c>
      <c r="D119" s="601">
        <v>3340</v>
      </c>
      <c r="H119" s="400"/>
    </row>
    <row r="120" spans="1:11" s="261" customFormat="1">
      <c r="A120" s="204" t="s">
        <v>618</v>
      </c>
      <c r="B120" s="252">
        <v>52</v>
      </c>
      <c r="C120" s="252">
        <v>1600</v>
      </c>
      <c r="D120" s="564">
        <v>3900</v>
      </c>
      <c r="H120" s="400"/>
    </row>
    <row r="121" spans="1:11" s="261" customFormat="1">
      <c r="A121" s="200" t="s">
        <v>618</v>
      </c>
      <c r="B121" s="249">
        <v>65</v>
      </c>
      <c r="C121" s="249">
        <v>1940</v>
      </c>
      <c r="D121" s="601">
        <v>4430</v>
      </c>
      <c r="H121" s="400"/>
    </row>
    <row r="122" spans="1:11" s="261" customFormat="1">
      <c r="A122" s="204" t="s">
        <v>618</v>
      </c>
      <c r="B122" s="252">
        <v>76</v>
      </c>
      <c r="C122" s="252">
        <v>2250</v>
      </c>
      <c r="D122" s="564">
        <v>5090</v>
      </c>
      <c r="E122" s="838"/>
      <c r="F122" s="839"/>
      <c r="G122" s="839"/>
      <c r="H122" s="839"/>
      <c r="I122" s="839"/>
      <c r="J122" s="839"/>
      <c r="K122" s="839"/>
    </row>
    <row r="123" spans="1:11" s="261" customFormat="1">
      <c r="A123" s="200" t="s">
        <v>618</v>
      </c>
      <c r="B123" s="429">
        <v>96</v>
      </c>
      <c r="C123" s="429">
        <v>2800</v>
      </c>
      <c r="D123" s="601">
        <v>6380</v>
      </c>
      <c r="E123" s="840"/>
      <c r="F123" s="839"/>
      <c r="G123" s="839"/>
      <c r="H123" s="839"/>
      <c r="I123" s="839"/>
      <c r="J123" s="839"/>
      <c r="K123" s="839"/>
    </row>
    <row r="124" spans="1:11" s="261" customFormat="1">
      <c r="A124" s="204" t="s">
        <v>618</v>
      </c>
      <c r="B124" s="432">
        <v>114</v>
      </c>
      <c r="C124" s="432">
        <v>3400</v>
      </c>
      <c r="D124" s="564">
        <v>7930</v>
      </c>
      <c r="E124" s="840"/>
      <c r="F124" s="839"/>
      <c r="G124" s="839"/>
      <c r="H124" s="839"/>
      <c r="I124" s="839"/>
      <c r="J124" s="839"/>
      <c r="K124" s="839"/>
    </row>
    <row r="125" spans="1:11" s="261" customFormat="1">
      <c r="A125" s="437"/>
      <c r="B125" s="438"/>
      <c r="C125" s="438"/>
      <c r="D125" s="439"/>
      <c r="E125" s="409"/>
      <c r="F125" s="435"/>
      <c r="G125" s="435"/>
      <c r="H125" s="435"/>
      <c r="I125" s="435"/>
      <c r="J125" s="435"/>
      <c r="K125" s="435"/>
    </row>
    <row r="126" spans="1:11" s="261" customFormat="1" ht="15" customHeight="1">
      <c r="A126" s="867" t="s">
        <v>635</v>
      </c>
      <c r="B126" s="867"/>
      <c r="C126" s="867"/>
      <c r="D126" s="867"/>
      <c r="E126" s="409"/>
      <c r="F126" s="869" t="s">
        <v>636</v>
      </c>
      <c r="G126" s="869"/>
      <c r="H126" s="869"/>
      <c r="I126" s="869"/>
      <c r="J126" s="869"/>
      <c r="K126" s="425"/>
    </row>
    <row r="127" spans="1:11" s="261" customFormat="1">
      <c r="A127" s="867"/>
      <c r="B127" s="867"/>
      <c r="C127" s="867"/>
      <c r="D127" s="867"/>
      <c r="F127" s="869"/>
      <c r="G127" s="869"/>
      <c r="H127" s="869"/>
      <c r="I127" s="869"/>
      <c r="J127" s="869"/>
    </row>
    <row r="128" spans="1:11">
      <c r="A128" s="841" t="s">
        <v>16</v>
      </c>
      <c r="B128" s="841"/>
      <c r="C128" s="301" t="s">
        <v>3</v>
      </c>
      <c r="D128" s="302" t="s">
        <v>445</v>
      </c>
      <c r="F128" s="868" t="s">
        <v>16</v>
      </c>
      <c r="G128" s="868"/>
      <c r="H128" s="868"/>
      <c r="I128" s="436" t="s">
        <v>3</v>
      </c>
      <c r="J128" s="436" t="s">
        <v>445</v>
      </c>
    </row>
    <row r="129" spans="1:10">
      <c r="A129" s="842" t="s">
        <v>446</v>
      </c>
      <c r="B129" s="842"/>
      <c r="C129" s="304">
        <v>6.3</v>
      </c>
      <c r="D129" s="305">
        <v>795</v>
      </c>
      <c r="F129" s="845" t="s">
        <v>465</v>
      </c>
      <c r="G129" s="845"/>
      <c r="H129" s="845"/>
      <c r="I129" s="304">
        <v>5</v>
      </c>
      <c r="J129" s="305">
        <v>951</v>
      </c>
    </row>
    <row r="130" spans="1:10">
      <c r="A130" s="843" t="s">
        <v>447</v>
      </c>
      <c r="B130" s="843"/>
      <c r="C130" s="298">
        <v>6.9</v>
      </c>
      <c r="D130" s="303">
        <v>853</v>
      </c>
      <c r="F130" s="844" t="s">
        <v>466</v>
      </c>
      <c r="G130" s="844"/>
      <c r="H130" s="844"/>
      <c r="I130" s="298">
        <v>7</v>
      </c>
      <c r="J130" s="303">
        <v>1020</v>
      </c>
    </row>
    <row r="131" spans="1:10">
      <c r="A131" s="842" t="s">
        <v>448</v>
      </c>
      <c r="B131" s="842"/>
      <c r="C131" s="304">
        <v>10</v>
      </c>
      <c r="D131" s="305">
        <v>1149</v>
      </c>
      <c r="F131" s="845" t="s">
        <v>467</v>
      </c>
      <c r="G131" s="845"/>
      <c r="H131" s="845"/>
      <c r="I131" s="304">
        <v>10.3</v>
      </c>
      <c r="J131" s="305">
        <v>1146</v>
      </c>
    </row>
    <row r="132" spans="1:10">
      <c r="A132" s="843" t="s">
        <v>449</v>
      </c>
      <c r="B132" s="843"/>
      <c r="C132" s="298">
        <v>14.5</v>
      </c>
      <c r="D132" s="303">
        <v>1344</v>
      </c>
      <c r="F132" s="844" t="s">
        <v>468</v>
      </c>
      <c r="G132" s="844"/>
      <c r="H132" s="844"/>
      <c r="I132" s="298">
        <v>13.7</v>
      </c>
      <c r="J132" s="303">
        <v>1278</v>
      </c>
    </row>
    <row r="133" spans="1:10">
      <c r="A133" s="842" t="s">
        <v>450</v>
      </c>
      <c r="B133" s="842"/>
      <c r="C133" s="304">
        <v>19.399999999999999</v>
      </c>
      <c r="D133" s="305">
        <v>1380</v>
      </c>
      <c r="F133" s="845" t="s">
        <v>469</v>
      </c>
      <c r="G133" s="845"/>
      <c r="H133" s="845"/>
      <c r="I133" s="304">
        <v>17.2</v>
      </c>
      <c r="J133" s="305">
        <v>1563</v>
      </c>
    </row>
    <row r="134" spans="1:10">
      <c r="A134" s="843" t="s">
        <v>451</v>
      </c>
      <c r="B134" s="843"/>
      <c r="C134" s="298">
        <v>24.3</v>
      </c>
      <c r="D134" s="303">
        <v>1536</v>
      </c>
      <c r="F134" s="844" t="s">
        <v>470</v>
      </c>
      <c r="G134" s="844"/>
      <c r="H134" s="844"/>
      <c r="I134" s="298">
        <v>20.399999999999999</v>
      </c>
      <c r="J134" s="303">
        <v>1587</v>
      </c>
    </row>
    <row r="135" spans="1:10">
      <c r="A135" s="842" t="s">
        <v>452</v>
      </c>
      <c r="B135" s="842"/>
      <c r="C135" s="304">
        <v>28.8</v>
      </c>
      <c r="D135" s="305">
        <v>1641</v>
      </c>
      <c r="F135" s="845" t="s">
        <v>471</v>
      </c>
      <c r="G135" s="845"/>
      <c r="H135" s="845"/>
      <c r="I135" s="304">
        <v>23.7</v>
      </c>
      <c r="J135" s="305">
        <v>1794</v>
      </c>
    </row>
    <row r="136" spans="1:10">
      <c r="A136" s="843" t="s">
        <v>453</v>
      </c>
      <c r="B136" s="843"/>
      <c r="C136" s="298">
        <v>33.6</v>
      </c>
      <c r="D136" s="303">
        <v>1872</v>
      </c>
      <c r="F136" s="844" t="s">
        <v>472</v>
      </c>
      <c r="G136" s="844"/>
      <c r="H136" s="844"/>
      <c r="I136" s="298">
        <v>27.2</v>
      </c>
      <c r="J136" s="303">
        <v>1881</v>
      </c>
    </row>
    <row r="137" spans="1:10">
      <c r="A137" s="842" t="s">
        <v>454</v>
      </c>
      <c r="B137" s="842"/>
      <c r="C137" s="304">
        <v>38.5</v>
      </c>
      <c r="D137" s="305">
        <v>2106</v>
      </c>
      <c r="F137" s="845" t="s">
        <v>473</v>
      </c>
      <c r="G137" s="845"/>
      <c r="H137" s="845"/>
      <c r="I137" s="304">
        <v>30.8</v>
      </c>
      <c r="J137" s="305">
        <v>2151</v>
      </c>
    </row>
    <row r="138" spans="1:10">
      <c r="A138" s="843" t="s">
        <v>455</v>
      </c>
      <c r="B138" s="843"/>
      <c r="C138" s="298">
        <v>43.6</v>
      </c>
      <c r="D138" s="303">
        <v>2355</v>
      </c>
      <c r="F138" s="844" t="s">
        <v>474</v>
      </c>
      <c r="G138" s="844"/>
      <c r="H138" s="844"/>
      <c r="I138" s="298">
        <v>34.200000000000003</v>
      </c>
      <c r="J138" s="303">
        <v>2325</v>
      </c>
    </row>
    <row r="139" spans="1:10">
      <c r="A139" s="842" t="s">
        <v>456</v>
      </c>
      <c r="B139" s="842"/>
      <c r="C139" s="304">
        <v>48.2</v>
      </c>
      <c r="D139" s="305">
        <v>2853</v>
      </c>
      <c r="F139" s="845" t="s">
        <v>475</v>
      </c>
      <c r="G139" s="845"/>
      <c r="H139" s="845"/>
      <c r="I139" s="304">
        <v>41</v>
      </c>
      <c r="J139" s="305">
        <v>2649</v>
      </c>
    </row>
    <row r="140" spans="1:10">
      <c r="A140" s="843" t="s">
        <v>457</v>
      </c>
      <c r="B140" s="843"/>
      <c r="C140" s="298">
        <v>57.9</v>
      </c>
      <c r="D140" s="303">
        <v>3048</v>
      </c>
      <c r="F140" s="844" t="s">
        <v>476</v>
      </c>
      <c r="G140" s="844"/>
      <c r="H140" s="844"/>
      <c r="I140" s="298">
        <v>48</v>
      </c>
      <c r="J140" s="303">
        <v>3033</v>
      </c>
    </row>
    <row r="141" spans="1:10">
      <c r="A141" s="842" t="s">
        <v>458</v>
      </c>
      <c r="B141" s="842"/>
      <c r="C141" s="304">
        <v>67.599999999999994</v>
      </c>
      <c r="D141" s="305">
        <v>3528</v>
      </c>
      <c r="F141" s="845" t="s">
        <v>477</v>
      </c>
      <c r="G141" s="845"/>
      <c r="H141" s="845"/>
      <c r="I141" s="304">
        <v>58</v>
      </c>
      <c r="J141" s="305">
        <v>3417</v>
      </c>
    </row>
    <row r="142" spans="1:10">
      <c r="A142" s="843" t="s">
        <v>459</v>
      </c>
      <c r="B142" s="843"/>
      <c r="C142" s="298">
        <v>81.400000000000006</v>
      </c>
      <c r="D142" s="303">
        <v>4194</v>
      </c>
      <c r="F142" s="844" t="s">
        <v>478</v>
      </c>
      <c r="G142" s="844"/>
      <c r="H142" s="844"/>
      <c r="I142" s="298">
        <v>70</v>
      </c>
      <c r="J142" s="303">
        <v>3864</v>
      </c>
    </row>
    <row r="143" spans="1:10">
      <c r="A143" s="842" t="s">
        <v>460</v>
      </c>
      <c r="B143" s="842"/>
      <c r="C143" s="304">
        <v>99.9</v>
      </c>
      <c r="D143" s="305">
        <v>5094</v>
      </c>
      <c r="F143" s="845" t="s">
        <v>479</v>
      </c>
      <c r="G143" s="845"/>
      <c r="H143" s="845"/>
      <c r="I143" s="304">
        <v>82</v>
      </c>
      <c r="J143" s="305">
        <v>4494</v>
      </c>
    </row>
    <row r="144" spans="1:10">
      <c r="A144" s="843" t="s">
        <v>461</v>
      </c>
      <c r="B144" s="843"/>
      <c r="C144" s="298">
        <v>116.8</v>
      </c>
      <c r="D144" s="303">
        <v>5913</v>
      </c>
      <c r="F144" s="844" t="s">
        <v>480</v>
      </c>
      <c r="G144" s="844"/>
      <c r="H144" s="844"/>
      <c r="I144" s="298">
        <v>104</v>
      </c>
      <c r="J144" s="303">
        <v>5655</v>
      </c>
    </row>
    <row r="145" spans="1:10">
      <c r="A145" s="842" t="s">
        <v>462</v>
      </c>
      <c r="B145" s="842"/>
      <c r="C145" s="304">
        <v>146.9</v>
      </c>
      <c r="D145" s="305">
        <v>7194</v>
      </c>
      <c r="F145" s="845" t="s">
        <v>481</v>
      </c>
      <c r="G145" s="845"/>
      <c r="H145" s="845"/>
      <c r="I145" s="304">
        <v>125</v>
      </c>
      <c r="J145" s="305">
        <v>6660</v>
      </c>
    </row>
    <row r="146" spans="1:10">
      <c r="A146" s="843" t="s">
        <v>463</v>
      </c>
      <c r="B146" s="843"/>
      <c r="C146" s="298">
        <v>176.4</v>
      </c>
      <c r="D146" s="303">
        <v>8841</v>
      </c>
      <c r="F146" s="844" t="s">
        <v>482</v>
      </c>
      <c r="G146" s="844"/>
      <c r="H146" s="844"/>
      <c r="I146" s="298">
        <v>138</v>
      </c>
      <c r="J146" s="303">
        <v>7401</v>
      </c>
    </row>
    <row r="147" spans="1:10">
      <c r="A147" s="842" t="s">
        <v>464</v>
      </c>
      <c r="B147" s="842"/>
      <c r="C147" s="306">
        <v>194.4</v>
      </c>
      <c r="D147" s="305">
        <v>9717</v>
      </c>
    </row>
    <row r="148" spans="1:10" s="261" customFormat="1">
      <c r="A148" s="520"/>
      <c r="B148" s="520"/>
      <c r="C148" s="521"/>
      <c r="D148" s="522"/>
      <c r="H148" s="400"/>
    </row>
    <row r="149" spans="1:10" s="261" customFormat="1">
      <c r="A149" s="520"/>
      <c r="B149" s="520"/>
      <c r="C149" s="521"/>
      <c r="D149" s="522"/>
      <c r="H149" s="400"/>
    </row>
    <row r="150" spans="1:10" s="261" customFormat="1">
      <c r="A150" s="520"/>
      <c r="B150" s="520"/>
      <c r="C150" s="521"/>
      <c r="D150" s="522"/>
      <c r="H150" s="400"/>
    </row>
    <row r="151" spans="1:10" s="261" customFormat="1">
      <c r="A151" s="520"/>
      <c r="B151" s="520"/>
      <c r="C151" s="521"/>
      <c r="D151" s="522"/>
      <c r="H151" s="400"/>
    </row>
    <row r="152" spans="1:10" ht="11.25" customHeight="1">
      <c r="A152" s="300"/>
      <c r="B152" s="300"/>
      <c r="C152" s="300"/>
      <c r="D152" s="300"/>
    </row>
    <row r="153" spans="1:10" ht="6.75" customHeight="1"/>
    <row r="154" spans="1:10" s="261" customFormat="1">
      <c r="A154" s="299" t="s">
        <v>557</v>
      </c>
      <c r="B154" s="299"/>
      <c r="C154" s="299"/>
      <c r="D154" s="299"/>
      <c r="H154" s="400"/>
    </row>
    <row r="155" spans="1:10" s="261" customFormat="1">
      <c r="A155" s="841" t="s">
        <v>16</v>
      </c>
      <c r="B155" s="841" t="s">
        <v>3</v>
      </c>
      <c r="C155" s="836" t="s">
        <v>4</v>
      </c>
      <c r="D155" s="836" t="s">
        <v>569</v>
      </c>
      <c r="E155" s="836"/>
      <c r="F155" s="836"/>
      <c r="G155" s="836"/>
      <c r="H155" s="836" t="s">
        <v>576</v>
      </c>
    </row>
    <row r="156" spans="1:10" s="261" customFormat="1">
      <c r="A156" s="841"/>
      <c r="B156" s="841"/>
      <c r="C156" s="836"/>
      <c r="D156" s="835" t="s">
        <v>570</v>
      </c>
      <c r="E156" s="835"/>
      <c r="F156" s="835" t="s">
        <v>571</v>
      </c>
      <c r="G156" s="835"/>
      <c r="H156" s="836"/>
    </row>
    <row r="157" spans="1:10" s="261" customFormat="1">
      <c r="A157" s="841"/>
      <c r="B157" s="841"/>
      <c r="C157" s="836"/>
      <c r="D157" s="79" t="s">
        <v>572</v>
      </c>
      <c r="E157" s="79" t="s">
        <v>573</v>
      </c>
      <c r="F157" s="79" t="s">
        <v>574</v>
      </c>
      <c r="G157" s="79" t="s">
        <v>575</v>
      </c>
      <c r="H157" s="836"/>
    </row>
    <row r="158" spans="1:10" s="403" customFormat="1" ht="13.5" customHeight="1">
      <c r="A158" s="401" t="s">
        <v>558</v>
      </c>
      <c r="B158" s="401">
        <v>14</v>
      </c>
      <c r="C158" s="402">
        <v>310</v>
      </c>
      <c r="D158" s="401">
        <v>1.3</v>
      </c>
      <c r="E158" s="401">
        <v>1.2</v>
      </c>
      <c r="F158" s="401">
        <v>1</v>
      </c>
      <c r="G158" s="401">
        <v>0.8</v>
      </c>
      <c r="H158" s="407">
        <v>786</v>
      </c>
    </row>
    <row r="159" spans="1:10" s="403" customFormat="1" ht="13.5" customHeight="1">
      <c r="A159" s="404" t="s">
        <v>559</v>
      </c>
      <c r="B159" s="404">
        <v>20.5</v>
      </c>
      <c r="C159" s="405">
        <v>465</v>
      </c>
      <c r="D159" s="404">
        <v>2</v>
      </c>
      <c r="E159" s="404">
        <v>1.8</v>
      </c>
      <c r="F159" s="404">
        <v>1.5</v>
      </c>
      <c r="G159" s="404">
        <v>1.3</v>
      </c>
      <c r="H159" s="408">
        <v>843</v>
      </c>
    </row>
    <row r="160" spans="1:10" s="403" customFormat="1" ht="13.5" customHeight="1">
      <c r="A160" s="401" t="s">
        <v>560</v>
      </c>
      <c r="B160" s="401">
        <v>24</v>
      </c>
      <c r="C160" s="402">
        <v>535</v>
      </c>
      <c r="D160" s="401">
        <v>2.2999999999999998</v>
      </c>
      <c r="E160" s="401">
        <v>2.1</v>
      </c>
      <c r="F160" s="401">
        <v>1.8</v>
      </c>
      <c r="G160" s="401">
        <v>1.5</v>
      </c>
      <c r="H160" s="407">
        <v>948</v>
      </c>
    </row>
    <row r="161" spans="1:8" s="403" customFormat="1" ht="13.5" customHeight="1">
      <c r="A161" s="404" t="s">
        <v>561</v>
      </c>
      <c r="B161" s="404">
        <v>27.5</v>
      </c>
      <c r="C161" s="405">
        <v>615</v>
      </c>
      <c r="D161" s="404">
        <v>2.7</v>
      </c>
      <c r="E161" s="404">
        <v>2.4</v>
      </c>
      <c r="F161" s="404">
        <v>2.1</v>
      </c>
      <c r="G161" s="404">
        <v>1.7</v>
      </c>
      <c r="H161" s="408">
        <v>1056</v>
      </c>
    </row>
    <row r="162" spans="1:8" s="403" customFormat="1" ht="13.5" customHeight="1">
      <c r="A162" s="401" t="s">
        <v>562</v>
      </c>
      <c r="B162" s="401">
        <v>31</v>
      </c>
      <c r="C162" s="402">
        <v>700</v>
      </c>
      <c r="D162" s="401">
        <v>3</v>
      </c>
      <c r="E162" s="401">
        <v>2.7</v>
      </c>
      <c r="F162" s="401">
        <v>2.2999999999999998</v>
      </c>
      <c r="G162" s="401">
        <v>1.9</v>
      </c>
      <c r="H162" s="407">
        <v>1293</v>
      </c>
    </row>
    <row r="163" spans="1:8" s="403" customFormat="1" ht="13.5" customHeight="1">
      <c r="A163" s="404" t="s">
        <v>563</v>
      </c>
      <c r="B163" s="404">
        <v>34</v>
      </c>
      <c r="C163" s="405">
        <v>785</v>
      </c>
      <c r="D163" s="404">
        <v>3.4</v>
      </c>
      <c r="E163" s="404">
        <v>3</v>
      </c>
      <c r="F163" s="404">
        <v>2.6</v>
      </c>
      <c r="G163" s="404">
        <v>2.1</v>
      </c>
      <c r="H163" s="408">
        <v>1311</v>
      </c>
    </row>
    <row r="164" spans="1:8" s="403" customFormat="1" ht="13.5" customHeight="1">
      <c r="A164" s="401" t="s">
        <v>564</v>
      </c>
      <c r="B164" s="401">
        <v>41</v>
      </c>
      <c r="C164" s="402">
        <v>935</v>
      </c>
      <c r="D164" s="401">
        <v>4.0999999999999996</v>
      </c>
      <c r="E164" s="401">
        <v>3.6</v>
      </c>
      <c r="F164" s="401">
        <v>3.1</v>
      </c>
      <c r="G164" s="401">
        <v>2.5</v>
      </c>
      <c r="H164" s="407">
        <v>1485</v>
      </c>
    </row>
    <row r="165" spans="1:8" s="403" customFormat="1" ht="13.5" customHeight="1">
      <c r="A165" s="404" t="s">
        <v>565</v>
      </c>
      <c r="B165" s="404">
        <v>48</v>
      </c>
      <c r="C165" s="405">
        <v>1090</v>
      </c>
      <c r="D165" s="404">
        <v>4.7</v>
      </c>
      <c r="E165" s="404">
        <v>4.2</v>
      </c>
      <c r="F165" s="404">
        <v>3.6</v>
      </c>
      <c r="G165" s="404">
        <v>2.9</v>
      </c>
      <c r="H165" s="408">
        <v>1554</v>
      </c>
    </row>
    <row r="166" spans="1:8" s="403" customFormat="1" ht="13.5" customHeight="1">
      <c r="A166" s="401" t="s">
        <v>566</v>
      </c>
      <c r="B166" s="401">
        <v>58</v>
      </c>
      <c r="C166" s="402">
        <v>1310</v>
      </c>
      <c r="D166" s="401">
        <v>5.7</v>
      </c>
      <c r="E166" s="401">
        <v>4.9000000000000004</v>
      </c>
      <c r="F166" s="401">
        <v>4.4000000000000004</v>
      </c>
      <c r="G166" s="401">
        <v>3.5</v>
      </c>
      <c r="H166" s="407">
        <v>1779</v>
      </c>
    </row>
    <row r="167" spans="1:8" s="403" customFormat="1" ht="13.5" customHeight="1">
      <c r="A167" s="404" t="s">
        <v>567</v>
      </c>
      <c r="B167" s="404">
        <v>93</v>
      </c>
      <c r="C167" s="405">
        <v>2135</v>
      </c>
      <c r="D167" s="404">
        <v>9.3000000000000007</v>
      </c>
      <c r="E167" s="404">
        <v>8.1999999999999993</v>
      </c>
      <c r="F167" s="404">
        <v>7.1</v>
      </c>
      <c r="G167" s="404">
        <v>5.8</v>
      </c>
      <c r="H167" s="408">
        <v>1923</v>
      </c>
    </row>
    <row r="168" spans="1:8" s="403" customFormat="1" ht="13.5" customHeight="1">
      <c r="A168" s="401" t="s">
        <v>568</v>
      </c>
      <c r="B168" s="401">
        <v>104</v>
      </c>
      <c r="C168" s="402">
        <v>2375</v>
      </c>
      <c r="D168" s="401">
        <v>10.3</v>
      </c>
      <c r="E168" s="401">
        <v>9.1</v>
      </c>
      <c r="F168" s="401">
        <v>7.9</v>
      </c>
      <c r="G168" s="401">
        <v>6.4</v>
      </c>
      <c r="H168" s="407">
        <v>2190</v>
      </c>
    </row>
    <row r="169" spans="1:8" s="261" customFormat="1" ht="11.25" customHeight="1">
      <c r="H169" s="400"/>
    </row>
    <row r="170" spans="1:8" s="261" customFormat="1">
      <c r="A170" s="299" t="s">
        <v>587</v>
      </c>
      <c r="B170" s="299"/>
      <c r="C170" s="299"/>
      <c r="D170" s="299"/>
      <c r="H170" s="400"/>
    </row>
    <row r="171" spans="1:8" s="261" customFormat="1">
      <c r="A171" s="841" t="s">
        <v>16</v>
      </c>
      <c r="B171" s="841" t="s">
        <v>3</v>
      </c>
      <c r="C171" s="836" t="s">
        <v>4</v>
      </c>
      <c r="D171" s="836" t="s">
        <v>569</v>
      </c>
      <c r="E171" s="836"/>
      <c r="F171" s="836"/>
      <c r="G171" s="836"/>
      <c r="H171" s="836" t="s">
        <v>576</v>
      </c>
    </row>
    <row r="172" spans="1:8" s="261" customFormat="1">
      <c r="A172" s="841"/>
      <c r="B172" s="841"/>
      <c r="C172" s="836"/>
      <c r="D172" s="835" t="s">
        <v>570</v>
      </c>
      <c r="E172" s="835"/>
      <c r="F172" s="835" t="s">
        <v>571</v>
      </c>
      <c r="G172" s="835"/>
      <c r="H172" s="836"/>
    </row>
    <row r="173" spans="1:8" s="261" customFormat="1">
      <c r="A173" s="841"/>
      <c r="B173" s="841"/>
      <c r="C173" s="836"/>
      <c r="D173" s="79" t="s">
        <v>572</v>
      </c>
      <c r="E173" s="79" t="s">
        <v>573</v>
      </c>
      <c r="F173" s="79" t="s">
        <v>574</v>
      </c>
      <c r="G173" s="79" t="s">
        <v>575</v>
      </c>
      <c r="H173" s="836"/>
    </row>
    <row r="174" spans="1:8" s="403" customFormat="1" ht="13.5" customHeight="1">
      <c r="A174" s="401" t="s">
        <v>577</v>
      </c>
      <c r="B174" s="401">
        <v>15</v>
      </c>
      <c r="C174" s="402">
        <v>320</v>
      </c>
      <c r="D174" s="401">
        <v>1.4</v>
      </c>
      <c r="E174" s="401">
        <v>1.2</v>
      </c>
      <c r="F174" s="401">
        <v>1.1000000000000001</v>
      </c>
      <c r="G174" s="401">
        <v>0.9</v>
      </c>
      <c r="H174" s="407">
        <v>1090</v>
      </c>
    </row>
    <row r="175" spans="1:8" s="403" customFormat="1" ht="13.5" customHeight="1">
      <c r="A175" s="401" t="s">
        <v>578</v>
      </c>
      <c r="B175" s="404">
        <v>24</v>
      </c>
      <c r="C175" s="405">
        <v>550</v>
      </c>
      <c r="D175" s="404">
        <v>2.4</v>
      </c>
      <c r="E175" s="404">
        <v>2</v>
      </c>
      <c r="F175" s="404">
        <v>1.8</v>
      </c>
      <c r="G175" s="404">
        <v>1.5</v>
      </c>
      <c r="H175" s="408">
        <v>1490</v>
      </c>
    </row>
    <row r="176" spans="1:8" s="403" customFormat="1" ht="13.5" customHeight="1">
      <c r="A176" s="401" t="s">
        <v>579</v>
      </c>
      <c r="B176" s="401">
        <v>33.5</v>
      </c>
      <c r="C176" s="402">
        <v>770</v>
      </c>
      <c r="D176" s="401">
        <v>3.3</v>
      </c>
      <c r="E176" s="401">
        <v>2.8</v>
      </c>
      <c r="F176" s="401">
        <v>2.6</v>
      </c>
      <c r="G176" s="401">
        <v>2.1</v>
      </c>
      <c r="H176" s="407">
        <v>1890</v>
      </c>
    </row>
    <row r="177" spans="1:8" s="403" customFormat="1" ht="13.5" customHeight="1">
      <c r="A177" s="401" t="s">
        <v>580</v>
      </c>
      <c r="B177" s="404">
        <v>44</v>
      </c>
      <c r="C177" s="405">
        <v>990</v>
      </c>
      <c r="D177" s="404">
        <v>4.3</v>
      </c>
      <c r="E177" s="404">
        <v>3.7</v>
      </c>
      <c r="F177" s="404">
        <v>3.3</v>
      </c>
      <c r="G177" s="404">
        <v>2.7</v>
      </c>
      <c r="H177" s="408">
        <v>2290</v>
      </c>
    </row>
    <row r="178" spans="1:8" s="403" customFormat="1" ht="13.5" customHeight="1">
      <c r="A178" s="401" t="s">
        <v>581</v>
      </c>
      <c r="B178" s="401">
        <v>58</v>
      </c>
      <c r="C178" s="402">
        <v>1320</v>
      </c>
      <c r="D178" s="401">
        <v>5.7</v>
      </c>
      <c r="E178" s="401">
        <v>4.9000000000000004</v>
      </c>
      <c r="F178" s="401">
        <v>4.4000000000000004</v>
      </c>
      <c r="G178" s="401">
        <v>3.6</v>
      </c>
      <c r="H178" s="407">
        <v>2590</v>
      </c>
    </row>
    <row r="179" spans="1:8" s="403" customFormat="1" ht="13.5" customHeight="1">
      <c r="A179" s="401" t="s">
        <v>582</v>
      </c>
      <c r="B179" s="404">
        <v>73</v>
      </c>
      <c r="C179" s="405">
        <v>1660</v>
      </c>
      <c r="D179" s="404">
        <v>7.2</v>
      </c>
      <c r="E179" s="404">
        <v>6.1</v>
      </c>
      <c r="F179" s="404">
        <v>5.6</v>
      </c>
      <c r="G179" s="404">
        <v>4.5</v>
      </c>
      <c r="H179" s="408">
        <v>2790</v>
      </c>
    </row>
    <row r="180" spans="1:8" s="403" customFormat="1" ht="13.5" customHeight="1">
      <c r="A180" s="401" t="s">
        <v>583</v>
      </c>
      <c r="B180" s="401">
        <v>93</v>
      </c>
      <c r="C180" s="402">
        <v>2125</v>
      </c>
      <c r="D180" s="401">
        <v>9.1999999999999993</v>
      </c>
      <c r="E180" s="401">
        <v>7.9</v>
      </c>
      <c r="F180" s="401">
        <v>7.1</v>
      </c>
      <c r="G180" s="401">
        <v>5.8</v>
      </c>
      <c r="H180" s="407">
        <v>3290</v>
      </c>
    </row>
    <row r="181" spans="1:8" s="403" customFormat="1" ht="13.5" customHeight="1">
      <c r="A181" s="401" t="s">
        <v>584</v>
      </c>
      <c r="B181" s="404">
        <v>117</v>
      </c>
      <c r="C181" s="405">
        <v>2700</v>
      </c>
      <c r="D181" s="404">
        <v>11.7</v>
      </c>
      <c r="E181" s="404">
        <v>10</v>
      </c>
      <c r="F181" s="404">
        <v>9</v>
      </c>
      <c r="G181" s="404">
        <v>7.4</v>
      </c>
      <c r="H181" s="408">
        <v>3990</v>
      </c>
    </row>
    <row r="182" spans="1:8" s="403" customFormat="1" ht="13.5" customHeight="1">
      <c r="A182" s="401" t="s">
        <v>585</v>
      </c>
      <c r="B182" s="401">
        <v>147</v>
      </c>
      <c r="C182" s="402">
        <v>3360</v>
      </c>
      <c r="D182" s="401">
        <v>14.6</v>
      </c>
      <c r="E182" s="401">
        <v>12.4</v>
      </c>
      <c r="F182" s="401">
        <v>11.2</v>
      </c>
      <c r="G182" s="401">
        <v>9.1999999999999993</v>
      </c>
      <c r="H182" s="407">
        <v>4790</v>
      </c>
    </row>
    <row r="183" spans="1:8" s="403" customFormat="1" ht="13.5" customHeight="1">
      <c r="A183" s="401" t="s">
        <v>586</v>
      </c>
      <c r="B183" s="404">
        <v>194</v>
      </c>
      <c r="C183" s="405">
        <v>4455</v>
      </c>
      <c r="D183" s="404">
        <v>19.399999999999999</v>
      </c>
      <c r="E183" s="404">
        <v>16.5</v>
      </c>
      <c r="F183" s="404">
        <v>14.9</v>
      </c>
      <c r="G183" s="404">
        <v>12.2</v>
      </c>
      <c r="H183" s="408">
        <v>5990</v>
      </c>
    </row>
    <row r="184" spans="1:8" ht="9" customHeight="1"/>
    <row r="185" spans="1:8" s="261" customFormat="1">
      <c r="A185" s="299" t="s">
        <v>588</v>
      </c>
      <c r="B185" s="299"/>
      <c r="C185" s="299"/>
      <c r="D185" s="299"/>
      <c r="H185" s="400"/>
    </row>
    <row r="186" spans="1:8" s="261" customFormat="1">
      <c r="A186" s="841" t="s">
        <v>16</v>
      </c>
      <c r="B186" s="841" t="s">
        <v>3</v>
      </c>
      <c r="C186" s="836" t="s">
        <v>4</v>
      </c>
      <c r="D186" s="836" t="s">
        <v>569</v>
      </c>
      <c r="E186" s="836"/>
      <c r="F186" s="836"/>
      <c r="G186" s="836"/>
      <c r="H186" s="836" t="s">
        <v>576</v>
      </c>
    </row>
    <row r="187" spans="1:8" s="261" customFormat="1">
      <c r="A187" s="841"/>
      <c r="B187" s="841"/>
      <c r="C187" s="836"/>
      <c r="D187" s="835" t="s">
        <v>570</v>
      </c>
      <c r="E187" s="835"/>
      <c r="F187" s="835" t="s">
        <v>571</v>
      </c>
      <c r="G187" s="835"/>
      <c r="H187" s="836"/>
    </row>
    <row r="188" spans="1:8" s="261" customFormat="1">
      <c r="A188" s="841"/>
      <c r="B188" s="841"/>
      <c r="C188" s="836"/>
      <c r="D188" s="79" t="s">
        <v>572</v>
      </c>
      <c r="E188" s="79" t="s">
        <v>573</v>
      </c>
      <c r="F188" s="79" t="s">
        <v>574</v>
      </c>
      <c r="G188" s="79" t="s">
        <v>575</v>
      </c>
      <c r="H188" s="836"/>
    </row>
    <row r="189" spans="1:8" s="403" customFormat="1" ht="14.25" customHeight="1">
      <c r="A189" s="401" t="s">
        <v>589</v>
      </c>
      <c r="B189" s="401">
        <v>9</v>
      </c>
      <c r="C189" s="402">
        <v>270</v>
      </c>
      <c r="D189" s="401">
        <v>1.1000000000000001</v>
      </c>
      <c r="E189" s="401">
        <v>1</v>
      </c>
      <c r="F189" s="401">
        <v>0.9</v>
      </c>
      <c r="G189" s="401">
        <v>0.7</v>
      </c>
      <c r="H189" s="407">
        <v>990</v>
      </c>
    </row>
    <row r="190" spans="1:8" s="403" customFormat="1" ht="14.25" customHeight="1">
      <c r="A190" s="401" t="s">
        <v>590</v>
      </c>
      <c r="B190" s="404">
        <v>15</v>
      </c>
      <c r="C190" s="405">
        <v>450</v>
      </c>
      <c r="D190" s="404">
        <v>1.9</v>
      </c>
      <c r="E190" s="404">
        <v>1.7</v>
      </c>
      <c r="F190" s="404">
        <v>1.5</v>
      </c>
      <c r="G190" s="404">
        <v>1.2</v>
      </c>
      <c r="H190" s="408">
        <v>1390</v>
      </c>
    </row>
    <row r="191" spans="1:8" s="403" customFormat="1" ht="14.25" customHeight="1">
      <c r="A191" s="401" t="s">
        <v>591</v>
      </c>
      <c r="B191" s="401">
        <v>21</v>
      </c>
      <c r="C191" s="402">
        <v>615</v>
      </c>
      <c r="D191" s="401">
        <v>2.6</v>
      </c>
      <c r="E191" s="401">
        <v>2.2999999999999998</v>
      </c>
      <c r="F191" s="401">
        <v>2.1</v>
      </c>
      <c r="G191" s="401">
        <v>1.7</v>
      </c>
      <c r="H191" s="407">
        <v>1790</v>
      </c>
    </row>
    <row r="192" spans="1:8" s="403" customFormat="1" ht="14.25" customHeight="1">
      <c r="A192" s="401" t="s">
        <v>592</v>
      </c>
      <c r="B192" s="404">
        <v>27</v>
      </c>
      <c r="C192" s="405">
        <v>800</v>
      </c>
      <c r="D192" s="404">
        <v>3.3</v>
      </c>
      <c r="E192" s="404">
        <v>3</v>
      </c>
      <c r="F192" s="404">
        <v>2.7</v>
      </c>
      <c r="G192" s="404">
        <v>2.2000000000000002</v>
      </c>
      <c r="H192" s="408">
        <v>2190</v>
      </c>
    </row>
    <row r="193" spans="1:8" s="403" customFormat="1" ht="14.25" customHeight="1">
      <c r="A193" s="401" t="s">
        <v>593</v>
      </c>
      <c r="B193" s="401">
        <v>36</v>
      </c>
      <c r="C193" s="402">
        <v>1065</v>
      </c>
      <c r="D193" s="401">
        <v>4.4000000000000004</v>
      </c>
      <c r="E193" s="401">
        <v>4</v>
      </c>
      <c r="F193" s="401">
        <v>3.5</v>
      </c>
      <c r="G193" s="401">
        <v>2.9</v>
      </c>
      <c r="H193" s="407">
        <v>2490</v>
      </c>
    </row>
    <row r="194" spans="1:8" s="403" customFormat="1" ht="14.25" customHeight="1">
      <c r="A194" s="401" t="s">
        <v>594</v>
      </c>
      <c r="B194" s="404">
        <v>45</v>
      </c>
      <c r="C194" s="405">
        <v>1345</v>
      </c>
      <c r="D194" s="404">
        <v>5.6</v>
      </c>
      <c r="E194" s="404">
        <v>5</v>
      </c>
      <c r="F194" s="404">
        <v>4.5</v>
      </c>
      <c r="G194" s="404">
        <v>3.7</v>
      </c>
      <c r="H194" s="408">
        <v>2890</v>
      </c>
    </row>
    <row r="195" spans="1:8" s="403" customFormat="1" ht="14.25" customHeight="1">
      <c r="A195" s="401" t="s">
        <v>595</v>
      </c>
      <c r="B195" s="401">
        <v>58</v>
      </c>
      <c r="C195" s="402">
        <v>1700</v>
      </c>
      <c r="D195" s="401">
        <v>7.1</v>
      </c>
      <c r="E195" s="401">
        <v>6.4</v>
      </c>
      <c r="F195" s="401">
        <v>5.7</v>
      </c>
      <c r="G195" s="401">
        <v>4.7</v>
      </c>
      <c r="H195" s="407">
        <v>3490</v>
      </c>
    </row>
    <row r="196" spans="1:8" s="403" customFormat="1" ht="14.25" customHeight="1">
      <c r="A196" s="401" t="s">
        <v>596</v>
      </c>
      <c r="B196" s="404">
        <v>73</v>
      </c>
      <c r="C196" s="405">
        <v>2140</v>
      </c>
      <c r="D196" s="404">
        <v>8.9</v>
      </c>
      <c r="E196" s="404">
        <v>8</v>
      </c>
      <c r="F196" s="404">
        <v>7.1</v>
      </c>
      <c r="G196" s="404">
        <v>5.9</v>
      </c>
      <c r="H196" s="408">
        <v>4190</v>
      </c>
    </row>
    <row r="197" spans="1:8" s="403" customFormat="1" ht="14.25" customHeight="1">
      <c r="A197" s="401" t="s">
        <v>597</v>
      </c>
      <c r="B197" s="401">
        <v>91</v>
      </c>
      <c r="C197" s="402">
        <v>2715</v>
      </c>
      <c r="D197" s="401">
        <v>11.3</v>
      </c>
      <c r="E197" s="401">
        <v>10.199999999999999</v>
      </c>
      <c r="F197" s="401">
        <v>9.1</v>
      </c>
      <c r="G197" s="401">
        <v>7.5</v>
      </c>
      <c r="H197" s="407">
        <v>4990</v>
      </c>
    </row>
    <row r="198" spans="1:8" s="403" customFormat="1" ht="14.25" customHeight="1">
      <c r="A198" s="401" t="s">
        <v>598</v>
      </c>
      <c r="B198" s="404">
        <v>121</v>
      </c>
      <c r="C198" s="405">
        <v>3570</v>
      </c>
      <c r="D198" s="404">
        <v>14.9</v>
      </c>
      <c r="E198" s="404">
        <v>13.4</v>
      </c>
      <c r="F198" s="404">
        <v>11.9</v>
      </c>
      <c r="G198" s="404">
        <v>9.8000000000000007</v>
      </c>
      <c r="H198" s="408">
        <v>6490</v>
      </c>
    </row>
  </sheetData>
  <mergeCells count="91">
    <mergeCell ref="F137:H137"/>
    <mergeCell ref="F138:H138"/>
    <mergeCell ref="F144:H144"/>
    <mergeCell ref="F145:H145"/>
    <mergeCell ref="F146:H146"/>
    <mergeCell ref="F139:H139"/>
    <mergeCell ref="F140:H140"/>
    <mergeCell ref="F141:H141"/>
    <mergeCell ref="F142:H142"/>
    <mergeCell ref="F143:H143"/>
    <mergeCell ref="E21:F21"/>
    <mergeCell ref="A37:K37"/>
    <mergeCell ref="F129:H129"/>
    <mergeCell ref="F130:H130"/>
    <mergeCell ref="F131:H131"/>
    <mergeCell ref="A126:D127"/>
    <mergeCell ref="F128:H128"/>
    <mergeCell ref="F126:J127"/>
    <mergeCell ref="E51:F51"/>
    <mergeCell ref="A74:K74"/>
    <mergeCell ref="E40:F40"/>
    <mergeCell ref="E45:F45"/>
    <mergeCell ref="E46:F46"/>
    <mergeCell ref="E47:F47"/>
    <mergeCell ref="E49:F49"/>
    <mergeCell ref="A92:K92"/>
    <mergeCell ref="A1:K1"/>
    <mergeCell ref="A2:K2"/>
    <mergeCell ref="A71:K73"/>
    <mergeCell ref="E27:F27"/>
    <mergeCell ref="E28:F28"/>
    <mergeCell ref="E30:F30"/>
    <mergeCell ref="E32:F32"/>
    <mergeCell ref="A36:K36"/>
    <mergeCell ref="A54:K54"/>
    <mergeCell ref="B3:C3"/>
    <mergeCell ref="B4:C4"/>
    <mergeCell ref="E26:F26"/>
    <mergeCell ref="A5:K5"/>
    <mergeCell ref="F6:K17"/>
    <mergeCell ref="A17:E17"/>
    <mergeCell ref="A18:K18"/>
    <mergeCell ref="E105:K108"/>
    <mergeCell ref="A128:B128"/>
    <mergeCell ref="A143:B143"/>
    <mergeCell ref="A138:B138"/>
    <mergeCell ref="A139:B139"/>
    <mergeCell ref="A140:B140"/>
    <mergeCell ref="A141:B141"/>
    <mergeCell ref="A142:B142"/>
    <mergeCell ref="A129:B129"/>
    <mergeCell ref="A134:B134"/>
    <mergeCell ref="F132:H132"/>
    <mergeCell ref="F133:H133"/>
    <mergeCell ref="F134:H134"/>
    <mergeCell ref="F135:H135"/>
    <mergeCell ref="F136:H136"/>
    <mergeCell ref="A130:B130"/>
    <mergeCell ref="A131:B131"/>
    <mergeCell ref="A132:B132"/>
    <mergeCell ref="A133:B133"/>
    <mergeCell ref="A144:B144"/>
    <mergeCell ref="A186:A188"/>
    <mergeCell ref="B186:B188"/>
    <mergeCell ref="A145:B145"/>
    <mergeCell ref="A146:B146"/>
    <mergeCell ref="A147:B147"/>
    <mergeCell ref="A135:B135"/>
    <mergeCell ref="A136:B136"/>
    <mergeCell ref="A137:B137"/>
    <mergeCell ref="C186:C188"/>
    <mergeCell ref="D186:G186"/>
    <mergeCell ref="H186:H188"/>
    <mergeCell ref="D187:E187"/>
    <mergeCell ref="F187:G187"/>
    <mergeCell ref="F156:G156"/>
    <mergeCell ref="H171:H173"/>
    <mergeCell ref="D172:E172"/>
    <mergeCell ref="F172:G172"/>
    <mergeCell ref="A109:K109"/>
    <mergeCell ref="E122:K124"/>
    <mergeCell ref="H155:H157"/>
    <mergeCell ref="A171:A173"/>
    <mergeCell ref="B171:B173"/>
    <mergeCell ref="C171:C173"/>
    <mergeCell ref="D171:G171"/>
    <mergeCell ref="D155:G155"/>
    <mergeCell ref="A155:A157"/>
    <mergeCell ref="B155:B157"/>
    <mergeCell ref="C155:C157"/>
    <mergeCell ref="D156:E156"/>
  </mergeCells>
  <phoneticPr fontId="167" type="noConversion"/>
  <pageMargins left="0" right="0" top="0" bottom="0" header="0" footer="0"/>
  <pageSetup paperSize="9" scale="66" orientation="portrait" horizontalDpi="4294967293" r:id="rId1"/>
  <rowBreaks count="2" manualBreakCount="2">
    <brk id="73" max="16383" man="1"/>
    <brk id="153" max="10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0"/>
  <sheetViews>
    <sheetView view="pageBreakPreview" topLeftCell="A19" zoomScale="83" zoomScaleNormal="70" zoomScaleSheetLayoutView="83" zoomScalePageLayoutView="70" workbookViewId="0">
      <selection activeCell="H27" sqref="H27"/>
    </sheetView>
  </sheetViews>
  <sheetFormatPr defaultRowHeight="15"/>
  <cols>
    <col min="1" max="1" width="7.7109375" customWidth="1"/>
    <col min="2" max="2" width="12.5703125" customWidth="1"/>
    <col min="3" max="3" width="13.28515625" customWidth="1"/>
    <col min="4" max="4" width="12.140625" customWidth="1"/>
    <col min="5" max="5" width="16.85546875" customWidth="1"/>
    <col min="6" max="6" width="13.140625" customWidth="1"/>
    <col min="7" max="7" width="14" customWidth="1"/>
    <col min="8" max="8" width="13.140625" customWidth="1"/>
    <col min="9" max="9" width="11.5703125" customWidth="1"/>
    <col min="10" max="10" width="13.28515625" customWidth="1"/>
    <col min="11" max="11" width="13" customWidth="1"/>
    <col min="12" max="12" width="11.85546875" customWidth="1"/>
    <col min="13" max="14" width="12.7109375" customWidth="1"/>
  </cols>
  <sheetData>
    <row r="1" spans="1:19" s="261" customFormat="1" ht="23.25">
      <c r="A1" s="872" t="s">
        <v>414</v>
      </c>
      <c r="B1" s="872"/>
      <c r="C1" s="872"/>
      <c r="D1" s="872"/>
      <c r="E1" s="872"/>
      <c r="F1" s="872"/>
      <c r="G1" s="872"/>
      <c r="H1" s="872"/>
      <c r="I1" s="872"/>
      <c r="J1" s="285"/>
      <c r="K1" s="285"/>
      <c r="L1" s="285"/>
      <c r="M1" s="285"/>
      <c r="N1" s="285"/>
      <c r="O1" s="285"/>
      <c r="P1" s="285"/>
    </row>
    <row r="2" spans="1:19" s="261" customFormat="1">
      <c r="A2" s="289"/>
      <c r="B2" s="289"/>
      <c r="C2" s="289"/>
      <c r="D2" s="289"/>
      <c r="E2" s="289"/>
      <c r="F2" s="289"/>
      <c r="G2" s="289"/>
      <c r="H2" s="289"/>
      <c r="I2" s="289"/>
      <c r="J2" s="290"/>
      <c r="K2" s="290"/>
      <c r="L2" s="290"/>
      <c r="M2" s="290"/>
      <c r="N2" s="290"/>
      <c r="O2" s="290"/>
      <c r="P2" s="290"/>
      <c r="Q2" s="291"/>
      <c r="R2" s="291"/>
      <c r="S2" s="291"/>
    </row>
    <row r="3" spans="1:19" s="261" customFormat="1">
      <c r="A3" s="874" t="s">
        <v>381</v>
      </c>
      <c r="B3" s="874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1"/>
      <c r="R3" s="291"/>
      <c r="S3" s="291"/>
    </row>
    <row r="4" spans="1:19" ht="48.75" customHeight="1">
      <c r="A4" s="277" t="s">
        <v>63</v>
      </c>
      <c r="B4" s="279"/>
      <c r="C4" s="279"/>
      <c r="D4" s="279"/>
      <c r="E4" s="279"/>
      <c r="F4" s="876"/>
      <c r="G4" s="877"/>
      <c r="H4" s="279"/>
      <c r="I4" s="279"/>
      <c r="J4" s="290"/>
      <c r="K4" s="290"/>
      <c r="L4" s="290"/>
      <c r="M4" s="290"/>
      <c r="N4" s="290"/>
      <c r="O4" s="290"/>
      <c r="P4" s="290"/>
      <c r="Q4" s="291"/>
      <c r="R4" s="291"/>
      <c r="S4" s="291"/>
    </row>
    <row r="5" spans="1:19" ht="21" customHeight="1">
      <c r="A5" s="277" t="s">
        <v>165</v>
      </c>
      <c r="B5" s="278" t="s">
        <v>354</v>
      </c>
      <c r="C5" s="278" t="s">
        <v>355</v>
      </c>
      <c r="D5" s="278" t="s">
        <v>356</v>
      </c>
      <c r="E5" s="278" t="s">
        <v>357</v>
      </c>
      <c r="F5" s="278" t="s">
        <v>358</v>
      </c>
      <c r="G5" s="278" t="s">
        <v>359</v>
      </c>
      <c r="H5" s="278" t="s">
        <v>360</v>
      </c>
      <c r="I5" s="278" t="s">
        <v>361</v>
      </c>
      <c r="J5" s="290"/>
      <c r="K5" s="290"/>
      <c r="L5" s="290"/>
      <c r="M5" s="290"/>
      <c r="N5" s="290"/>
      <c r="O5" s="290"/>
      <c r="P5" s="290"/>
      <c r="Q5" s="291"/>
      <c r="R5" s="291"/>
      <c r="S5" s="291"/>
    </row>
    <row r="6" spans="1:19" ht="38.25">
      <c r="A6" s="277" t="s">
        <v>402</v>
      </c>
      <c r="B6" s="278" t="s">
        <v>362</v>
      </c>
      <c r="C6" s="278" t="s">
        <v>362</v>
      </c>
      <c r="D6" s="277" t="s">
        <v>444</v>
      </c>
      <c r="E6" s="278" t="s">
        <v>426</v>
      </c>
      <c r="F6" s="278" t="s">
        <v>363</v>
      </c>
      <c r="G6" s="278" t="s">
        <v>424</v>
      </c>
      <c r="H6" s="278" t="s">
        <v>363</v>
      </c>
      <c r="I6" s="278" t="s">
        <v>415</v>
      </c>
      <c r="J6" s="290"/>
      <c r="K6" s="290"/>
      <c r="L6" s="290"/>
      <c r="M6" s="290"/>
      <c r="N6" s="290"/>
      <c r="O6" s="290"/>
      <c r="P6" s="290"/>
      <c r="Q6" s="291"/>
      <c r="R6" s="291"/>
      <c r="S6" s="291"/>
    </row>
    <row r="7" spans="1:19">
      <c r="A7" s="277" t="s">
        <v>401</v>
      </c>
      <c r="B7" s="278" t="s">
        <v>366</v>
      </c>
      <c r="C7" s="278" t="s">
        <v>367</v>
      </c>
      <c r="D7" s="278" t="s">
        <v>368</v>
      </c>
      <c r="E7" s="278" t="s">
        <v>366</v>
      </c>
      <c r="F7" s="278"/>
      <c r="G7" s="278"/>
      <c r="H7" s="278"/>
      <c r="I7" s="278"/>
      <c r="J7" s="290"/>
      <c r="K7" s="290"/>
      <c r="L7" s="290"/>
      <c r="M7" s="290"/>
      <c r="N7" s="290"/>
      <c r="O7" s="290"/>
      <c r="P7" s="290"/>
      <c r="Q7" s="291"/>
      <c r="R7" s="291"/>
      <c r="S7" s="291"/>
    </row>
    <row r="8" spans="1:19">
      <c r="A8" s="569" t="s">
        <v>64</v>
      </c>
      <c r="B8" s="551">
        <v>11850</v>
      </c>
      <c r="C8" s="551">
        <v>15500</v>
      </c>
      <c r="D8" s="551">
        <v>2790</v>
      </c>
      <c r="E8" s="551">
        <v>2240</v>
      </c>
      <c r="F8" s="551">
        <v>7900</v>
      </c>
      <c r="G8" s="551">
        <v>7700</v>
      </c>
      <c r="H8" s="551">
        <v>3590</v>
      </c>
      <c r="I8" s="551">
        <v>890</v>
      </c>
      <c r="J8" s="290"/>
      <c r="K8" s="290"/>
      <c r="L8" s="290"/>
      <c r="M8" s="290"/>
      <c r="N8" s="290"/>
      <c r="O8" s="290"/>
      <c r="P8" s="290"/>
      <c r="Q8" s="291"/>
      <c r="R8" s="291"/>
      <c r="S8" s="291"/>
    </row>
    <row r="9" spans="1:19" ht="27" customHeight="1">
      <c r="A9" s="873" t="s">
        <v>369</v>
      </c>
      <c r="B9" s="873"/>
      <c r="C9" s="873"/>
      <c r="D9" s="873"/>
      <c r="E9" s="873"/>
      <c r="F9" s="873"/>
      <c r="G9" s="873"/>
      <c r="H9" s="873"/>
      <c r="I9" s="873"/>
      <c r="J9" s="284"/>
      <c r="K9" s="290"/>
      <c r="L9" s="290"/>
      <c r="M9" s="290"/>
      <c r="N9" s="290"/>
      <c r="O9" s="290"/>
      <c r="P9" s="290"/>
      <c r="Q9" s="291"/>
      <c r="R9" s="291"/>
      <c r="S9" s="291"/>
    </row>
    <row r="10" spans="1:19">
      <c r="A10" s="284"/>
      <c r="B10" s="284"/>
      <c r="C10" s="284"/>
      <c r="D10" s="284"/>
      <c r="E10" s="284"/>
      <c r="F10" s="284"/>
      <c r="G10" s="284"/>
      <c r="H10" s="284"/>
      <c r="I10" s="284"/>
      <c r="J10" s="284"/>
      <c r="K10" s="290"/>
      <c r="L10" s="290"/>
      <c r="M10" s="290"/>
      <c r="N10" s="290"/>
      <c r="O10" s="290"/>
      <c r="P10" s="290"/>
      <c r="Q10" s="291"/>
      <c r="R10" s="291"/>
      <c r="S10" s="291"/>
    </row>
    <row r="11" spans="1:19" s="261" customFormat="1">
      <c r="A11" s="874" t="s">
        <v>380</v>
      </c>
      <c r="B11" s="874"/>
      <c r="C11" s="290"/>
      <c r="D11" s="290"/>
      <c r="E11" s="290"/>
      <c r="F11" s="290"/>
      <c r="G11" s="290"/>
      <c r="H11" s="290"/>
      <c r="I11" s="290"/>
      <c r="J11" s="297" t="s">
        <v>434</v>
      </c>
      <c r="K11" s="291"/>
      <c r="L11" s="291"/>
      <c r="M11" s="290"/>
      <c r="N11" s="290"/>
      <c r="O11" s="290"/>
      <c r="P11" s="290"/>
      <c r="Q11" s="291"/>
      <c r="R11" s="291"/>
      <c r="S11" s="291"/>
    </row>
    <row r="12" spans="1:19" ht="49.5" customHeight="1">
      <c r="A12" s="277" t="s">
        <v>63</v>
      </c>
      <c r="B12" s="292"/>
      <c r="C12" s="292"/>
      <c r="D12" s="292"/>
      <c r="E12" s="292"/>
      <c r="F12" s="279"/>
      <c r="G12" s="292"/>
      <c r="H12" s="292"/>
      <c r="I12" s="290"/>
      <c r="J12" s="277" t="s">
        <v>63</v>
      </c>
      <c r="K12" s="292"/>
      <c r="L12" s="292"/>
      <c r="M12" s="292"/>
      <c r="N12" s="292"/>
      <c r="O12" s="279"/>
      <c r="P12" s="292"/>
      <c r="Q12" s="292"/>
      <c r="R12" s="292"/>
      <c r="S12" s="291"/>
    </row>
    <row r="13" spans="1:19">
      <c r="A13" s="277" t="s">
        <v>165</v>
      </c>
      <c r="B13" s="278" t="s">
        <v>377</v>
      </c>
      <c r="C13" s="278" t="s">
        <v>376</v>
      </c>
      <c r="D13" s="278" t="s">
        <v>375</v>
      </c>
      <c r="E13" s="278" t="s">
        <v>374</v>
      </c>
      <c r="F13" s="278" t="s">
        <v>373</v>
      </c>
      <c r="G13" s="278" t="s">
        <v>371</v>
      </c>
      <c r="H13" s="278" t="s">
        <v>372</v>
      </c>
      <c r="I13" s="290"/>
      <c r="J13" s="277" t="s">
        <v>165</v>
      </c>
      <c r="K13" s="278" t="s">
        <v>416</v>
      </c>
      <c r="L13" s="292" t="s">
        <v>422</v>
      </c>
      <c r="M13" s="292" t="s">
        <v>417</v>
      </c>
      <c r="N13" s="292" t="s">
        <v>418</v>
      </c>
      <c r="O13" s="292" t="s">
        <v>419</v>
      </c>
      <c r="P13" s="292" t="s">
        <v>420</v>
      </c>
      <c r="Q13" s="292" t="s">
        <v>421</v>
      </c>
      <c r="R13" s="292" t="s">
        <v>428</v>
      </c>
      <c r="S13" s="291"/>
    </row>
    <row r="14" spans="1:19" ht="72">
      <c r="A14" s="277" t="s">
        <v>402</v>
      </c>
      <c r="B14" s="278" t="s">
        <v>435</v>
      </c>
      <c r="C14" s="278" t="s">
        <v>362</v>
      </c>
      <c r="D14" s="279" t="s">
        <v>370</v>
      </c>
      <c r="E14" s="278" t="s">
        <v>415</v>
      </c>
      <c r="F14" s="278" t="s">
        <v>415</v>
      </c>
      <c r="G14" s="278" t="s">
        <v>423</v>
      </c>
      <c r="H14" s="278" t="s">
        <v>424</v>
      </c>
      <c r="I14" s="290"/>
      <c r="J14" s="277" t="s">
        <v>402</v>
      </c>
      <c r="K14" s="296" t="s">
        <v>427</v>
      </c>
      <c r="L14" s="288" t="s">
        <v>443</v>
      </c>
      <c r="M14" s="279" t="s">
        <v>370</v>
      </c>
      <c r="N14" s="295" t="s">
        <v>429</v>
      </c>
      <c r="O14" s="295" t="s">
        <v>430</v>
      </c>
      <c r="P14" s="278" t="s">
        <v>432</v>
      </c>
      <c r="Q14" s="278" t="s">
        <v>431</v>
      </c>
      <c r="R14" s="295" t="s">
        <v>433</v>
      </c>
      <c r="S14" s="291"/>
    </row>
    <row r="15" spans="1:19">
      <c r="A15" s="277" t="s">
        <v>401</v>
      </c>
      <c r="B15" s="278" t="s">
        <v>366</v>
      </c>
      <c r="C15" s="278" t="s">
        <v>366</v>
      </c>
      <c r="D15" s="278" t="s">
        <v>379</v>
      </c>
      <c r="E15" s="278"/>
      <c r="F15" s="280"/>
      <c r="G15" s="278"/>
      <c r="H15" s="278"/>
      <c r="I15" s="290"/>
      <c r="J15" s="277" t="s">
        <v>401</v>
      </c>
      <c r="K15" s="278" t="s">
        <v>379</v>
      </c>
      <c r="L15" s="278" t="s">
        <v>366</v>
      </c>
      <c r="M15" s="278" t="s">
        <v>366</v>
      </c>
      <c r="N15" s="278"/>
      <c r="O15" s="282"/>
      <c r="P15" s="278"/>
      <c r="Q15" s="278"/>
      <c r="R15" s="292"/>
      <c r="S15" s="291"/>
    </row>
    <row r="16" spans="1:19">
      <c r="A16" s="569" t="s">
        <v>64</v>
      </c>
      <c r="B16" s="570">
        <v>1980</v>
      </c>
      <c r="C16" s="570">
        <v>5292</v>
      </c>
      <c r="D16" s="570">
        <v>7146</v>
      </c>
      <c r="E16" s="570">
        <v>714</v>
      </c>
      <c r="F16" s="570">
        <v>714</v>
      </c>
      <c r="G16" s="570">
        <v>6186</v>
      </c>
      <c r="H16" s="570">
        <v>5916</v>
      </c>
      <c r="I16" s="289"/>
      <c r="J16" s="569" t="s">
        <v>64</v>
      </c>
      <c r="K16" s="570">
        <v>9500</v>
      </c>
      <c r="L16" s="570">
        <v>2107</v>
      </c>
      <c r="M16" s="570">
        <v>1630</v>
      </c>
      <c r="N16" s="570">
        <v>405</v>
      </c>
      <c r="O16" s="570">
        <v>267</v>
      </c>
      <c r="P16" s="570">
        <v>590</v>
      </c>
      <c r="Q16" s="570">
        <v>2370</v>
      </c>
      <c r="R16" s="570">
        <v>1160</v>
      </c>
      <c r="S16" s="291"/>
    </row>
    <row r="17" spans="1:19">
      <c r="A17" s="290"/>
      <c r="B17" s="290"/>
      <c r="C17" s="290"/>
      <c r="D17" s="290"/>
      <c r="E17" s="290"/>
      <c r="F17" s="290"/>
      <c r="G17" s="290"/>
      <c r="H17" s="290"/>
      <c r="I17" s="290"/>
      <c r="J17" s="290"/>
      <c r="K17" s="290"/>
      <c r="L17" s="290"/>
      <c r="M17" s="290"/>
      <c r="N17" s="290"/>
      <c r="O17" s="290"/>
      <c r="P17" s="290"/>
      <c r="Q17" s="291"/>
      <c r="R17" s="291"/>
      <c r="S17" s="291"/>
    </row>
    <row r="18" spans="1:19">
      <c r="A18" s="874" t="s">
        <v>400</v>
      </c>
      <c r="B18" s="874"/>
      <c r="C18" s="290"/>
      <c r="D18" s="290"/>
      <c r="E18" s="290"/>
      <c r="F18" s="290"/>
      <c r="G18" s="290"/>
      <c r="H18" s="290"/>
      <c r="I18" s="290"/>
      <c r="J18" s="290"/>
      <c r="K18" s="290"/>
      <c r="L18" s="290"/>
      <c r="M18" s="290"/>
      <c r="N18" s="290"/>
      <c r="O18" s="290"/>
      <c r="P18" s="290"/>
      <c r="Q18" s="291"/>
      <c r="R18" s="291"/>
      <c r="S18" s="291"/>
    </row>
    <row r="19" spans="1:19" ht="55.5" customHeight="1">
      <c r="A19" s="277" t="s">
        <v>63</v>
      </c>
      <c r="B19" s="292"/>
      <c r="C19" s="277"/>
      <c r="D19" s="292"/>
      <c r="E19" s="277"/>
      <c r="F19" s="292"/>
      <c r="G19" s="292"/>
      <c r="H19" s="292"/>
      <c r="I19" s="292"/>
      <c r="J19" s="292"/>
      <c r="K19" s="292"/>
      <c r="L19" s="292"/>
      <c r="M19" s="292"/>
      <c r="N19" s="292"/>
      <c r="O19" s="292"/>
      <c r="P19" s="292"/>
      <c r="Q19" s="293"/>
      <c r="R19" s="291"/>
      <c r="S19" s="291"/>
    </row>
    <row r="20" spans="1:19">
      <c r="A20" s="277" t="s">
        <v>165</v>
      </c>
      <c r="B20" s="277" t="s">
        <v>403</v>
      </c>
      <c r="C20" s="277" t="s">
        <v>404</v>
      </c>
      <c r="D20" s="277" t="s">
        <v>405</v>
      </c>
      <c r="E20" s="277" t="s">
        <v>406</v>
      </c>
      <c r="F20" s="278" t="s">
        <v>385</v>
      </c>
      <c r="G20" s="278" t="s">
        <v>386</v>
      </c>
      <c r="H20" s="278" t="s">
        <v>387</v>
      </c>
      <c r="I20" s="278" t="s">
        <v>388</v>
      </c>
      <c r="J20" s="278" t="s">
        <v>390</v>
      </c>
      <c r="K20" s="278" t="s">
        <v>391</v>
      </c>
      <c r="L20" s="278" t="s">
        <v>392</v>
      </c>
      <c r="M20" s="278" t="s">
        <v>393</v>
      </c>
      <c r="N20" s="282" t="s">
        <v>394</v>
      </c>
      <c r="O20" s="282" t="s">
        <v>395</v>
      </c>
      <c r="P20" s="282" t="s">
        <v>396</v>
      </c>
      <c r="Q20" s="282" t="s">
        <v>397</v>
      </c>
      <c r="R20" s="291"/>
      <c r="S20" s="291"/>
    </row>
    <row r="21" spans="1:19" ht="38.25" customHeight="1">
      <c r="A21" s="277" t="s">
        <v>402</v>
      </c>
      <c r="B21" s="277" t="s">
        <v>440</v>
      </c>
      <c r="C21" s="277" t="s">
        <v>440</v>
      </c>
      <c r="D21" s="277" t="s">
        <v>441</v>
      </c>
      <c r="E21" s="277" t="s">
        <v>442</v>
      </c>
      <c r="F21" s="278" t="s">
        <v>370</v>
      </c>
      <c r="G21" s="278" t="s">
        <v>370</v>
      </c>
      <c r="H21" s="278" t="s">
        <v>389</v>
      </c>
      <c r="I21" s="278" t="s">
        <v>389</v>
      </c>
      <c r="J21" s="281" t="s">
        <v>365</v>
      </c>
      <c r="K21" s="278" t="s">
        <v>378</v>
      </c>
      <c r="L21" s="278" t="s">
        <v>424</v>
      </c>
      <c r="M21" s="278" t="s">
        <v>424</v>
      </c>
      <c r="N21" s="282" t="s">
        <v>424</v>
      </c>
      <c r="O21" s="282" t="s">
        <v>398</v>
      </c>
      <c r="P21" s="282" t="s">
        <v>425</v>
      </c>
      <c r="Q21" s="282" t="s">
        <v>415</v>
      </c>
      <c r="R21" s="291"/>
      <c r="S21" s="291"/>
    </row>
    <row r="22" spans="1:19">
      <c r="A22" s="277" t="s">
        <v>401</v>
      </c>
      <c r="B22" s="277" t="s">
        <v>366</v>
      </c>
      <c r="C22" s="277" t="s">
        <v>366</v>
      </c>
      <c r="D22" s="277" t="s">
        <v>366</v>
      </c>
      <c r="E22" s="277" t="s">
        <v>366</v>
      </c>
      <c r="F22" s="278" t="s">
        <v>366</v>
      </c>
      <c r="G22" s="278" t="s">
        <v>366</v>
      </c>
      <c r="H22" s="278" t="s">
        <v>366</v>
      </c>
      <c r="I22" s="278" t="s">
        <v>379</v>
      </c>
      <c r="J22" s="278"/>
      <c r="K22" s="280"/>
      <c r="L22" s="278"/>
      <c r="M22" s="278"/>
      <c r="N22" s="292"/>
      <c r="O22" s="292"/>
      <c r="P22" s="292"/>
      <c r="Q22" s="293"/>
      <c r="R22" s="291"/>
      <c r="S22" s="291"/>
    </row>
    <row r="23" spans="1:19" s="225" customFormat="1">
      <c r="A23" s="283" t="s">
        <v>64</v>
      </c>
      <c r="B23" s="283">
        <v>2277</v>
      </c>
      <c r="C23" s="283">
        <v>2340</v>
      </c>
      <c r="D23" s="283">
        <v>2733</v>
      </c>
      <c r="E23" s="283">
        <v>3090</v>
      </c>
      <c r="F23" s="286">
        <v>3486</v>
      </c>
      <c r="G23" s="286">
        <v>3696</v>
      </c>
      <c r="H23" s="286">
        <v>6123</v>
      </c>
      <c r="I23" s="286">
        <v>10242</v>
      </c>
      <c r="J23" s="286">
        <v>1689</v>
      </c>
      <c r="K23" s="286">
        <v>6477</v>
      </c>
      <c r="L23" s="286">
        <v>7500</v>
      </c>
      <c r="M23" s="286">
        <v>9957</v>
      </c>
      <c r="N23" s="287">
        <v>8313</v>
      </c>
      <c r="O23" s="287">
        <v>1410</v>
      </c>
      <c r="P23" s="287">
        <v>1227</v>
      </c>
      <c r="Q23" s="414">
        <v>1227</v>
      </c>
      <c r="R23" s="415"/>
      <c r="S23" s="415"/>
    </row>
    <row r="24" spans="1:19">
      <c r="A24" s="290"/>
      <c r="B24" s="290"/>
      <c r="C24" s="290"/>
      <c r="D24" s="290"/>
      <c r="E24" s="290"/>
      <c r="F24" s="290"/>
      <c r="G24" s="290"/>
      <c r="H24" s="290"/>
      <c r="I24" s="290"/>
      <c r="J24" s="290"/>
      <c r="K24" s="290"/>
      <c r="L24" s="290"/>
      <c r="M24" s="290"/>
      <c r="N24" s="290"/>
      <c r="O24" s="290"/>
      <c r="P24" s="290"/>
      <c r="Q24" s="291"/>
      <c r="R24" s="291"/>
      <c r="S24" s="291"/>
    </row>
    <row r="25" spans="1:19">
      <c r="A25" s="874" t="s">
        <v>399</v>
      </c>
      <c r="B25" s="874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875" t="s">
        <v>384</v>
      </c>
      <c r="N25" s="875"/>
      <c r="O25" s="290"/>
      <c r="P25" s="290"/>
      <c r="Q25" s="291"/>
      <c r="R25" s="291"/>
      <c r="S25" s="291"/>
    </row>
    <row r="26" spans="1:19" ht="63.75" customHeight="1">
      <c r="A26" s="277" t="s">
        <v>63</v>
      </c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0"/>
      <c r="M26" s="277" t="s">
        <v>63</v>
      </c>
      <c r="N26" s="292"/>
      <c r="O26" s="292"/>
      <c r="P26" s="65"/>
      <c r="Q26" s="291"/>
      <c r="R26" s="291"/>
      <c r="S26" s="291"/>
    </row>
    <row r="27" spans="1:19">
      <c r="A27" s="277" t="s">
        <v>165</v>
      </c>
      <c r="B27" s="278">
        <v>330</v>
      </c>
      <c r="C27" s="278">
        <v>330</v>
      </c>
      <c r="D27" s="278">
        <v>330</v>
      </c>
      <c r="E27" s="278">
        <v>316</v>
      </c>
      <c r="F27" s="279">
        <v>610</v>
      </c>
      <c r="G27" s="278">
        <v>850</v>
      </c>
      <c r="H27" s="292" t="s">
        <v>410</v>
      </c>
      <c r="I27" s="292" t="s">
        <v>411</v>
      </c>
      <c r="J27" s="292" t="s">
        <v>412</v>
      </c>
      <c r="K27" s="294">
        <v>19119977</v>
      </c>
      <c r="L27" s="290"/>
      <c r="M27" s="277" t="s">
        <v>165</v>
      </c>
      <c r="N27" s="278" t="s">
        <v>382</v>
      </c>
      <c r="O27" s="278" t="s">
        <v>383</v>
      </c>
      <c r="P27" s="292" t="s">
        <v>438</v>
      </c>
      <c r="Q27" s="291"/>
      <c r="R27" s="291"/>
      <c r="S27" s="291"/>
    </row>
    <row r="28" spans="1:19" ht="38.25">
      <c r="A28" s="277" t="s">
        <v>402</v>
      </c>
      <c r="B28" s="278" t="s">
        <v>408</v>
      </c>
      <c r="C28" s="278" t="s">
        <v>407</v>
      </c>
      <c r="D28" s="278" t="s">
        <v>409</v>
      </c>
      <c r="E28" s="278" t="s">
        <v>436</v>
      </c>
      <c r="F28" s="277" t="s">
        <v>436</v>
      </c>
      <c r="G28" s="281" t="s">
        <v>389</v>
      </c>
      <c r="H28" s="278" t="s">
        <v>424</v>
      </c>
      <c r="I28" s="278" t="s">
        <v>424</v>
      </c>
      <c r="J28" s="278" t="s">
        <v>364</v>
      </c>
      <c r="K28" s="282" t="s">
        <v>413</v>
      </c>
      <c r="L28" s="290"/>
      <c r="M28" s="277" t="s">
        <v>402</v>
      </c>
      <c r="N28" s="278" t="s">
        <v>437</v>
      </c>
      <c r="O28" s="278" t="s">
        <v>424</v>
      </c>
      <c r="P28" s="295" t="s">
        <v>439</v>
      </c>
      <c r="Q28" s="291"/>
      <c r="R28" s="291"/>
      <c r="S28" s="291"/>
    </row>
    <row r="29" spans="1:19">
      <c r="A29" s="277" t="s">
        <v>401</v>
      </c>
      <c r="B29" s="278" t="s">
        <v>366</v>
      </c>
      <c r="C29" s="278" t="s">
        <v>366</v>
      </c>
      <c r="D29" s="278" t="s">
        <v>366</v>
      </c>
      <c r="E29" s="278" t="s">
        <v>379</v>
      </c>
      <c r="F29" s="279" t="s">
        <v>366</v>
      </c>
      <c r="G29" s="278" t="s">
        <v>379</v>
      </c>
      <c r="H29" s="280"/>
      <c r="I29" s="278"/>
      <c r="J29" s="278"/>
      <c r="K29" s="292"/>
      <c r="L29" s="290"/>
      <c r="M29" s="277" t="s">
        <v>401</v>
      </c>
      <c r="N29" s="278" t="s">
        <v>366</v>
      </c>
      <c r="O29" s="278"/>
      <c r="P29" s="292"/>
      <c r="Q29" s="291"/>
      <c r="R29" s="291"/>
      <c r="S29" s="291"/>
    </row>
    <row r="30" spans="1:19" s="416" customFormat="1">
      <c r="A30" s="569" t="s">
        <v>64</v>
      </c>
      <c r="B30" s="571">
        <v>3339.6</v>
      </c>
      <c r="C30" s="570">
        <v>3339.6</v>
      </c>
      <c r="D30" s="570">
        <v>4324.8</v>
      </c>
      <c r="E30" s="570">
        <v>4185.6000000000004</v>
      </c>
      <c r="F30" s="572">
        <v>3967.2</v>
      </c>
      <c r="G30" s="570">
        <v>13206</v>
      </c>
      <c r="H30" s="570">
        <v>7821.6</v>
      </c>
      <c r="I30" s="570">
        <v>7399.2</v>
      </c>
      <c r="J30" s="570">
        <v>2755.2</v>
      </c>
      <c r="K30" s="570">
        <v>596.4</v>
      </c>
      <c r="L30" s="289"/>
      <c r="M30" s="569" t="s">
        <v>64</v>
      </c>
      <c r="N30" s="570">
        <v>2191</v>
      </c>
      <c r="O30" s="570">
        <v>2704</v>
      </c>
      <c r="P30" s="573">
        <v>170</v>
      </c>
      <c r="Q30" s="297"/>
      <c r="R30" s="297"/>
      <c r="S30" s="297"/>
    </row>
  </sheetData>
  <mergeCells count="8">
    <mergeCell ref="A1:I1"/>
    <mergeCell ref="A9:I9"/>
    <mergeCell ref="A3:B3"/>
    <mergeCell ref="A11:B11"/>
    <mergeCell ref="M25:N25"/>
    <mergeCell ref="A18:B18"/>
    <mergeCell ref="A25:B25"/>
    <mergeCell ref="F4:G4"/>
  </mergeCells>
  <pageMargins left="0" right="0" top="0" bottom="0" header="0.31496062992125984" footer="0"/>
  <pageSetup paperSize="9" scale="64" orientation="landscape" horizontalDpi="4294967293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6</vt:i4>
      </vt:variant>
    </vt:vector>
  </HeadingPairs>
  <TitlesOfParts>
    <vt:vector size="15" baseType="lpstr">
      <vt:lpstr>Двуж. КАБЕЛЬ в стяжку</vt:lpstr>
      <vt:lpstr>Двуж. МАТЫ под плитку</vt:lpstr>
      <vt:lpstr>Двуж. ТОНКИЙ кабель под плитку</vt:lpstr>
      <vt:lpstr>ИК плёнка + алюминиевые маты</vt:lpstr>
      <vt:lpstr>МЕХАН. рег-ры</vt:lpstr>
      <vt:lpstr>ПРОГ. рег-ры</vt:lpstr>
      <vt:lpstr>TERNEO</vt:lpstr>
      <vt:lpstr>ТРУБЫ+ВОДОСТОКИ+Кровля</vt:lpstr>
      <vt:lpstr>Метеостанции и наруж рег-ры</vt:lpstr>
      <vt:lpstr>TERNEO!Excel_BuiltIn_Print_Area_1_1</vt:lpstr>
      <vt:lpstr>'Двуж. КАБЕЛЬ в стяжку'!Print_Area</vt:lpstr>
      <vt:lpstr>'Двуж. КАБЕЛЬ в стяжку'!Область_печати</vt:lpstr>
      <vt:lpstr>'ИК плёнка + алюминиевые маты'!Область_печати</vt:lpstr>
      <vt:lpstr>'МЕХАН. рег-ры'!Область_печати</vt:lpstr>
      <vt:lpstr>'ТРУБЫ+ВОДОСТОКИ+Кровля'!Область_печати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2021-10-01T12:59:05Z</dcterms:modified>
</cp:coreProperties>
</file>